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19440" windowHeight="9720" activeTab="3"/>
  </bookViews>
  <sheets>
    <sheet name="Приложение 1" sheetId="1" r:id="rId1"/>
    <sheet name="приложение2" sheetId="2" r:id="rId2"/>
    <sheet name="Списки" sheetId="3" state="hidden" r:id="rId3"/>
    <sheet name="приложение3" sheetId="4" r:id="rId4"/>
  </sheets>
  <definedNames>
    <definedName name="_2_Павлово">#NAME?</definedName>
    <definedName name="_2_ПСД">#REF!</definedName>
    <definedName name="_2_статус_ПСД">#REF!</definedName>
    <definedName name="_2_статус_ПСД_расширенный">#REF!</definedName>
    <definedName name="_2_статус_ПСД1">#REF!</definedName>
    <definedName name="_2_статус_СМР">#REF!</definedName>
    <definedName name="Z_055C7A73_6AEA_4F1B_8263_C3E90C93F59D_.wvu.FilterData" localSheetId="0" hidden="1">'Приложение 1'!$A$12:$Z$266</definedName>
    <definedName name="Z_088ECA6E_DB92_440E_9DF8_39BAE153C999_.wvu.FilterData" localSheetId="0" hidden="1">'Приложение 1'!$A$12:$Z$266</definedName>
    <definedName name="Z_0C0BD22B_DCBD_467B_9067_C9DEC94B20CC_.wvu.FilterData" localSheetId="0" hidden="1">'Приложение 1'!$A$12:$Z$266</definedName>
    <definedName name="Z_11B81A0F_D958_4B4D_A010_2D4765524C62_.wvu.FilterData" localSheetId="0" hidden="1">'Приложение 1'!$A$12:$Z$15</definedName>
    <definedName name="Z_11B81A0F_D958_4B4D_A010_2D4765524C62_.wvu.PrintArea" localSheetId="0" hidden="1">'Приложение 1'!$A$1:$Z$15</definedName>
    <definedName name="Z_180535CF_C369_4AC1_943C_367AD29D8AAF_.wvu.FilterData" localSheetId="0" hidden="1">'Приложение 1'!$A$12:$Z$266</definedName>
    <definedName name="Z_1848584B_9AD1_4941_A004_01D7E9FE00AF_.wvu.FilterData" localSheetId="0" hidden="1">'Приложение 1'!$A$12:$Z$266</definedName>
    <definedName name="Z_20CB8FB9_AD3D_4C27_92D3_030400A32C60_.wvu.FilterData" localSheetId="0" hidden="1">'Приложение 1'!$A$12:$Z$266</definedName>
    <definedName name="Z_22898929_EA29_43EF_B772_C6AA8F4449F0_.wvu.FilterData" localSheetId="0" hidden="1">'Приложение 1'!$A$12:$AE$15</definedName>
    <definedName name="Z_24D66424_86ED_4E88_8C93_4812E1D941EB_.wvu.FilterData" localSheetId="0" hidden="1">'Приложение 1'!$A$12:$Z$266</definedName>
    <definedName name="Z_38A5DE35_1A3C_407B_936A_ED3C1211818B_.wvu.FilterData" localSheetId="0" hidden="1">'Приложение 1'!$A$12:$Z$266</definedName>
    <definedName name="Z_3A5F9499_AD2B_462A_B83D_F492F30CFB84_.wvu.FilterData" localSheetId="0" hidden="1">'Приложение 1'!$A$12:$Z$266</definedName>
    <definedName name="Z_3D8A2626_2D3D_4C49_B2D5_5B9542DC8CFB_.wvu.FilterData" localSheetId="0" hidden="1">'Приложение 1'!$A$12:$Z$266</definedName>
    <definedName name="Z_46148EBD_767B_4796_946B_EB9154FB105B_.wvu.FilterData" localSheetId="0" hidden="1">'Приложение 1'!$A$12:$Z$266</definedName>
    <definedName name="Z_4A8DFC92_9EFC_4DFF_A295_D9436CC66CD9_.wvu.FilterData" localSheetId="0" hidden="1">'Приложение 1'!$A$12:$AE$15</definedName>
    <definedName name="Z_540E7C69_7194_4EAD_AE6E_07BC027B0AFF_.wvu.FilterData" localSheetId="0" hidden="1">'Приложение 1'!$A$12:$Z$266</definedName>
    <definedName name="Z_5A1CED00_8E54_4447_8AC6_3C18CF714BA6_.wvu.FilterData" localSheetId="0" hidden="1">'Приложение 1'!$A$12:$Z$266</definedName>
    <definedName name="Z_66D9ED22_7909_44B3_BD50_31F9DCC0F78F_.wvu.FilterData" localSheetId="0" hidden="1">'Приложение 1'!$A$12:$Z$266</definedName>
    <definedName name="Z_72A14B3A_E783_4E7A_979F_18DB5044C6DA_.wvu.FilterData" localSheetId="0" hidden="1">'Приложение 1'!$A$12:$Z$266</definedName>
    <definedName name="Z_784D1718_3A34_48AF_A29E_5C6E308EC9E9_.wvu.FilterData" localSheetId="0" hidden="1">'Приложение 1'!$A$12:$Z$266</definedName>
    <definedName name="Z_87752BF0_76B0_4B98_9ACB_196941C7A217_.wvu.FilterData" localSheetId="0" hidden="1">'Приложение 1'!$A$12:$AE$15</definedName>
    <definedName name="Z_8C3E5F66_F0DB_4D08_9F5B_67B0FB96FCEA_.wvu.FilterData" localSheetId="0" hidden="1">'Приложение 1'!$A$12:$Z$266</definedName>
    <definedName name="Z_93B26B7F_86C6_4D5B_8B6A_5548D943C937_.wvu.FilterData" localSheetId="0" hidden="1">'Приложение 1'!$A$12:$Z$266</definedName>
    <definedName name="Z_93D58CFE_AFF0_4DAF_ABFD_36C098153CBC_.wvu.FilterData" localSheetId="0" hidden="1">'Приложение 1'!$A$12:$Z$266</definedName>
    <definedName name="Z_94C380F2_95F1_495F_9138_1810E4453D29_.wvu.FilterData" localSheetId="0" hidden="1">'Приложение 1'!$A$12:$Z$266</definedName>
    <definedName name="Z_A79F28E6_E2D6_4AD3_B64F_7449332961AC_.wvu.FilterData" localSheetId="0" hidden="1">'Приложение 1'!$A$12:$Z$266</definedName>
    <definedName name="Z_B1D79E5F_370F_4860_9B78_9000646E0992_.wvu.FilterData" localSheetId="0" hidden="1">'Приложение 1'!$A$12:$Z$266</definedName>
    <definedName name="Z_B67DA1A7_7A06_40DD_80D5_7AA60E7CBDAB_.wvu.FilterData" localSheetId="0" hidden="1">'Приложение 1'!$A$12:$Z$266</definedName>
    <definedName name="Z_CF1FE2D3_3F3B_4FCD_931B_9613259FFA70_.wvu.FilterData" localSheetId="0" hidden="1">'Приложение 1'!$A$12:$Z$266</definedName>
    <definedName name="Z_D22327C0_FABA_4E07_9B78_756367BFFC4A_.wvu.FilterData" localSheetId="0" hidden="1">'Приложение 1'!$A$12:$Z$266</definedName>
    <definedName name="Z_D5001EC1_7995_4397_95F1_FDA68956523A_.wvu.FilterData" localSheetId="0" hidden="1">'Приложение 1'!$A$12:$AE$15</definedName>
    <definedName name="Z_D7311764_DE26_46AE_A26A_2AF81A629115_.wvu.FilterData" localSheetId="0" hidden="1">'Приложение 1'!$A$12:$AE$15</definedName>
    <definedName name="Z_FE4E4340_B337_4235_88B7_47E560BF0B81_.wvu.FilterData" localSheetId="0" hidden="1">'Приложение 1'!$A$12:$Z$266</definedName>
    <definedName name="Z_FE61658D_65D5_447C_B491_5781ABFAA44F_.wvu.FilterData" localSheetId="0" hidden="1">'Приложение 1'!$A$12:$Z$266</definedName>
    <definedName name="Варнавино">#NAME?</definedName>
    <definedName name="_xlnm.Print_Area" localSheetId="3">приложение3!$A$1:$AK$29</definedName>
    <definedName name="Павлово" localSheetId="0">#NAME?</definedName>
    <definedName name="ПСД" localSheetId="0">#NAME?</definedName>
    <definedName name="статус_ПСД" localSheetId="0">#NAME?</definedName>
    <definedName name="статус_ПСД_расширенный" localSheetId="0">#NAME?</definedName>
    <definedName name="статус_ПСД1" localSheetId="0">#NAME?</definedName>
    <definedName name="статус_СМР" localSheetId="0">#NAME?</definedName>
  </definedNames>
  <calcPr calcId="125725"/>
</workbook>
</file>

<file path=xl/calcChain.xml><?xml version="1.0" encoding="utf-8"?>
<calcChain xmlns="http://schemas.openxmlformats.org/spreadsheetml/2006/main">
  <c r="AE29" i="4"/>
  <c r="D29"/>
  <c r="C29" s="1"/>
  <c r="T29" i="2" s="1"/>
  <c r="AE28" i="4"/>
  <c r="D28"/>
  <c r="C28" s="1"/>
  <c r="T28" i="2" s="1"/>
  <c r="AE27" i="4"/>
  <c r="D27"/>
  <c r="C27" s="1"/>
  <c r="T27" i="2" s="1"/>
  <c r="AE26" i="4"/>
  <c r="D26"/>
  <c r="C26"/>
  <c r="AE25"/>
  <c r="D25"/>
  <c r="C25" s="1"/>
  <c r="AE24"/>
  <c r="D24"/>
  <c r="C24"/>
  <c r="AJ23"/>
  <c r="AE23"/>
  <c r="Y23"/>
  <c r="X23"/>
  <c r="U23"/>
  <c r="T23"/>
  <c r="D23"/>
  <c r="E22"/>
  <c r="D22"/>
  <c r="C22" s="1"/>
  <c r="T22" i="2" s="1"/>
  <c r="O22" s="1"/>
  <c r="S22" s="1"/>
  <c r="E21" i="4"/>
  <c r="D21" s="1"/>
  <c r="E20"/>
  <c r="D20"/>
  <c r="C20" s="1"/>
  <c r="T20" i="2" s="1"/>
  <c r="O20" s="1"/>
  <c r="S20" s="1"/>
  <c r="E19" i="4"/>
  <c r="D19" s="1"/>
  <c r="E18"/>
  <c r="D18"/>
  <c r="C18" s="1"/>
  <c r="AJ17"/>
  <c r="AE17"/>
  <c r="Y17"/>
  <c r="X17"/>
  <c r="U17"/>
  <c r="T17"/>
  <c r="G17"/>
  <c r="F17"/>
  <c r="E17"/>
  <c r="E16"/>
  <c r="D16"/>
  <c r="C16" s="1"/>
  <c r="T16" i="2" s="1"/>
  <c r="O16" s="1"/>
  <c r="S16" s="1"/>
  <c r="E15" i="4"/>
  <c r="D15" s="1"/>
  <c r="D14"/>
  <c r="C14"/>
  <c r="D13"/>
  <c r="C13"/>
  <c r="D12"/>
  <c r="C12"/>
  <c r="E11"/>
  <c r="D11"/>
  <c r="C11" s="1"/>
  <c r="AJ10"/>
  <c r="AJ9" s="1"/>
  <c r="AE10"/>
  <c r="Y10"/>
  <c r="X10"/>
  <c r="U10"/>
  <c r="T10"/>
  <c r="G10"/>
  <c r="F10"/>
  <c r="E10"/>
  <c r="AF9"/>
  <c r="AE9"/>
  <c r="Y9"/>
  <c r="X9"/>
  <c r="U9"/>
  <c r="T9"/>
  <c r="G9"/>
  <c r="F9"/>
  <c r="E9"/>
  <c r="B8"/>
  <c r="C8" s="1"/>
  <c r="D8" s="1"/>
  <c r="E8" s="1"/>
  <c r="F8" s="1"/>
  <c r="G8" s="1"/>
  <c r="H8" s="1"/>
  <c r="I8" s="1"/>
  <c r="J8" s="1"/>
  <c r="K8" s="1"/>
  <c r="L8" s="1"/>
  <c r="M8" s="1"/>
  <c r="N8" s="1"/>
  <c r="O8" s="1"/>
  <c r="P8" s="1"/>
  <c r="Q8" s="1"/>
  <c r="R8" s="1"/>
  <c r="S8" s="1"/>
  <c r="T8" s="1"/>
  <c r="U8" s="1"/>
  <c r="V8" s="1"/>
  <c r="W8" s="1"/>
  <c r="X8" s="1"/>
  <c r="Y8" s="1"/>
  <c r="Z8" s="1"/>
  <c r="AA8" s="1"/>
  <c r="AB8" s="1"/>
  <c r="AC8" s="1"/>
  <c r="AD8" s="1"/>
  <c r="AE8" s="1"/>
  <c r="AF8" s="1"/>
  <c r="AG8" s="1"/>
  <c r="AH8" s="1"/>
  <c r="AI8" s="1"/>
  <c r="AJ8" s="1"/>
  <c r="AK8" s="1"/>
  <c r="W29" i="2"/>
  <c r="V29"/>
  <c r="U29"/>
  <c r="W28"/>
  <c r="V28"/>
  <c r="U28"/>
  <c r="W27"/>
  <c r="V27"/>
  <c r="U27"/>
  <c r="W26"/>
  <c r="V26"/>
  <c r="U26"/>
  <c r="T26"/>
  <c r="S26" s="1"/>
  <c r="O26"/>
  <c r="W25"/>
  <c r="V25"/>
  <c r="U25"/>
  <c r="W24"/>
  <c r="V24"/>
  <c r="U24"/>
  <c r="T24"/>
  <c r="S24" s="1"/>
  <c r="O24"/>
  <c r="W23"/>
  <c r="V23"/>
  <c r="U23"/>
  <c r="R23"/>
  <c r="Q23"/>
  <c r="P23"/>
  <c r="N23"/>
  <c r="M23"/>
  <c r="L23"/>
  <c r="K23"/>
  <c r="J23"/>
  <c r="I23"/>
  <c r="W22"/>
  <c r="V22"/>
  <c r="U22"/>
  <c r="W21"/>
  <c r="V21"/>
  <c r="W20"/>
  <c r="V20"/>
  <c r="U20"/>
  <c r="W19"/>
  <c r="V19"/>
  <c r="W18"/>
  <c r="V18"/>
  <c r="U18"/>
  <c r="W17"/>
  <c r="V17"/>
  <c r="R17"/>
  <c r="Q17"/>
  <c r="P17"/>
  <c r="N17"/>
  <c r="M17"/>
  <c r="L17"/>
  <c r="K17"/>
  <c r="J17"/>
  <c r="I17"/>
  <c r="W16"/>
  <c r="V16"/>
  <c r="U16"/>
  <c r="W15"/>
  <c r="V15"/>
  <c r="W14"/>
  <c r="V14"/>
  <c r="U14"/>
  <c r="T14"/>
  <c r="O14"/>
  <c r="S14" s="1"/>
  <c r="W13"/>
  <c r="V13"/>
  <c r="U13"/>
  <c r="T13"/>
  <c r="O13"/>
  <c r="S13" s="1"/>
  <c r="W12"/>
  <c r="V12"/>
  <c r="U12"/>
  <c r="T12"/>
  <c r="O12"/>
  <c r="S12" s="1"/>
  <c r="W11"/>
  <c r="V11"/>
  <c r="U11"/>
  <c r="W10"/>
  <c r="V10"/>
  <c r="V9" s="1"/>
  <c r="R10"/>
  <c r="R9" s="1"/>
  <c r="Q10"/>
  <c r="P10"/>
  <c r="P9" s="1"/>
  <c r="N10"/>
  <c r="N9" s="1"/>
  <c r="M10"/>
  <c r="L10"/>
  <c r="L9" s="1"/>
  <c r="K10"/>
  <c r="J10"/>
  <c r="J9" s="1"/>
  <c r="I10"/>
  <c r="W9"/>
  <c r="Q9"/>
  <c r="M9"/>
  <c r="K9"/>
  <c r="I9"/>
  <c r="C8"/>
  <c r="D8" s="1"/>
  <c r="E8" s="1"/>
  <c r="F8" s="1"/>
  <c r="G8" s="1"/>
  <c r="H8" s="1"/>
  <c r="I8" s="1"/>
  <c r="J8" s="1"/>
  <c r="K8" s="1"/>
  <c r="L8" s="1"/>
  <c r="M8" s="1"/>
  <c r="N8" s="1"/>
  <c r="O8" s="1"/>
  <c r="P8" s="1"/>
  <c r="Q8" s="1"/>
  <c r="R8" s="1"/>
  <c r="S8" s="1"/>
  <c r="T8" s="1"/>
  <c r="U8" s="1"/>
  <c r="V8" s="1"/>
  <c r="W8" s="1"/>
  <c r="X8" s="1"/>
  <c r="B8"/>
  <c r="J15" i="1"/>
  <c r="C15"/>
  <c r="J14"/>
  <c r="C14"/>
  <c r="X12"/>
  <c r="W12"/>
  <c r="V12"/>
  <c r="U12"/>
  <c r="T12"/>
  <c r="S12"/>
  <c r="R12"/>
  <c r="C21" i="4" l="1"/>
  <c r="T21" i="2" s="1"/>
  <c r="O21" s="1"/>
  <c r="S21" s="1"/>
  <c r="U21"/>
  <c r="O27"/>
  <c r="S27"/>
  <c r="O28"/>
  <c r="S28"/>
  <c r="O29"/>
  <c r="S29"/>
  <c r="T11"/>
  <c r="C15" i="4"/>
  <c r="T15" i="2" s="1"/>
  <c r="O15" s="1"/>
  <c r="S15" s="1"/>
  <c r="U15"/>
  <c r="U10" s="1"/>
  <c r="T18"/>
  <c r="C19" i="4"/>
  <c r="T19" i="2" s="1"/>
  <c r="O19" s="1"/>
  <c r="S19" s="1"/>
  <c r="U19"/>
  <c r="U17" s="1"/>
  <c r="C23" i="4"/>
  <c r="T25" i="2"/>
  <c r="D10" i="4"/>
  <c r="D17"/>
  <c r="O25" i="2" l="1"/>
  <c r="O23" s="1"/>
  <c r="T23"/>
  <c r="S25"/>
  <c r="S23" s="1"/>
  <c r="O18"/>
  <c r="T17"/>
  <c r="O11"/>
  <c r="T10"/>
  <c r="T9" s="1"/>
  <c r="U9"/>
  <c r="D9" i="4"/>
  <c r="C17"/>
  <c r="C10"/>
  <c r="C9" s="1"/>
  <c r="S11" i="2" l="1"/>
  <c r="S10" s="1"/>
  <c r="O10"/>
  <c r="S18"/>
  <c r="S17" s="1"/>
  <c r="O17"/>
  <c r="S9" l="1"/>
  <c r="O9"/>
</calcChain>
</file>

<file path=xl/sharedStrings.xml><?xml version="1.0" encoding="utf-8"?>
<sst xmlns="http://schemas.openxmlformats.org/spreadsheetml/2006/main" count="341" uniqueCount="158">
  <si>
    <t xml:space="preserve">Приложение 1                                                                                                                                                                                                        "УТВЕРЖДЕН"                                                                                                постановлением администрации Пильнинского муниципального района           от "__" декабря  2020 г. № 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</si>
  <si>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Нижегородской области, в отношении многоквартирных домов Пильнинского муниципальногорайона на 2014-2016 годы</t>
  </si>
  <si>
    <t>Таблица 1</t>
  </si>
  <si>
    <t>Финансовое обеспечение многоквартирных домов, находящихся на территории Пильнинского муниципального района Нижегородской области, общее имущество которых подлежит капитальному ремонту в 2014-2016 годах</t>
  </si>
  <si>
    <t>№п/п</t>
  </si>
  <si>
    <t>Наименование муниципального района (городского округа)</t>
  </si>
  <si>
    <t>Общая площадь жилых и нежилых помещений в МКД, участвующих в региональной программе капитального ремонта общего имущества в многоквартирных домах, расположенных на территории Нижегородской области</t>
  </si>
  <si>
    <t xml:space="preserve">Общая площадь жилых и нежилых помещений, выбывших из региональной программы </t>
  </si>
  <si>
    <t xml:space="preserve">Общая площадь жилых и нежилых помещений, вновь включенных в региональную программу </t>
  </si>
  <si>
    <t xml:space="preserve"> размер взноса на капитальный ремонт МКД</t>
  </si>
  <si>
    <t>Планируемый объем начислений в месяц</t>
  </si>
  <si>
    <t xml:space="preserve">Планируемый процент сбора взносов на капитальный ремонт </t>
  </si>
  <si>
    <t>Доля, направленная на капитальный ремонт в соотвествии со ст. 32 Закона Нижегородской области  от 28.11.2013 № 159-З (счет у регионального оператора РО)</t>
  </si>
  <si>
    <t>Планируемые средства государственной и муниципальной поддержки</t>
  </si>
  <si>
    <t>Остаток средств, неиспользованных региональным оператором в предыдущем году</t>
  </si>
  <si>
    <t xml:space="preserve">Планируемые средства на капитальный ремонт </t>
  </si>
  <si>
    <t>Всего</t>
  </si>
  <si>
    <t>в  том числе</t>
  </si>
  <si>
    <t>в том числе</t>
  </si>
  <si>
    <t>Всего средств на капитальный ремонт по Нижегородской области (столбец 18+столбец 24 + столбец 25 + столбец 26)</t>
  </si>
  <si>
    <t>у регионального оператора (РО)</t>
  </si>
  <si>
    <t>на спец. счете у реионального оператора (СчРО)</t>
  </si>
  <si>
    <t>на спец. счете ТСЖ/ЖК/УО</t>
  </si>
  <si>
    <t>Объем  начисления  (столбец 4 х столбец 9) (счет у регионального оператора РО)</t>
  </si>
  <si>
    <t>Объем  начисления  (столбец 5 х столбец 9) (спец.счет у регионального оператора СчРО</t>
  </si>
  <si>
    <t>Объем  начисления  (столбец 6 х столбец 9) (спец.счета ТСЖ/ЖК/УО)</t>
  </si>
  <si>
    <t>На счете у регионального оператора (РО)</t>
  </si>
  <si>
    <t xml:space="preserve"> На спец.счете у регионального оператора (СчРО)</t>
  </si>
  <si>
    <t>На спец. счетах  ТСЖ/ЖК/УО</t>
  </si>
  <si>
    <t>за счет средств Фонда содействия реформированию ЖКХ</t>
  </si>
  <si>
    <t>за счет средств бюджета субъекта Российской Федерации</t>
  </si>
  <si>
    <t>за счет средств местного бюджета</t>
  </si>
  <si>
    <t>На счете у регионального оператора (РО) (столбец 11 х столбец 14 х столбец 17 х  12 мес) + столбец 22</t>
  </si>
  <si>
    <t>На спец. счете у регионального оператора (СчРО) (столбец 12 х столбец 15  х  12 мес)  (по МКД включенных в краткосрочный план)</t>
  </si>
  <si>
    <t xml:space="preserve"> На специальных счетах ТСЖ/ЖК/УО (столбец 13 х столбец 16  х  12 мес)  (по МКД включенных в краткосрочный план)</t>
  </si>
  <si>
    <t xml:space="preserve">кв.м </t>
  </si>
  <si>
    <t>руб.</t>
  </si>
  <si>
    <t>%</t>
  </si>
  <si>
    <t xml:space="preserve">Всего по Пильнинскому муниципальному району на 2014-2016 годы </t>
  </si>
  <si>
    <t>по МО на период 2014 - 2015 годы</t>
  </si>
  <si>
    <t>по МО на период 2015 - 2016 годы</t>
  </si>
  <si>
    <t>по МО на 2016 год</t>
  </si>
  <si>
    <t>Таблица 2</t>
  </si>
  <si>
    <t>Перечень  многоквартирных домов, находящихся на территории Нижегородской области, в отношении многоквартирных домов Пильнинского иуниципального района, общее имущество которых подлежит капитальному ремонту в 2014-2016 годах</t>
  </si>
  <si>
    <t>№ п/п</t>
  </si>
  <si>
    <t>Адрес МКД</t>
  </si>
  <si>
    <t>Год ввода в эксплуатацию</t>
  </si>
  <si>
    <t>Завершение последнего капитального ремонта</t>
  </si>
  <si>
    <t>Способ формирования Фонда: спецсчет - ТСЖ/ЖК/УО;спецсчет у рег. оператора - СчРО;счет рег. Оператора - РО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</si>
  <si>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</si>
  <si>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</si>
  <si>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</si>
  <si>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</si>
  <si>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</si>
  <si>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</si>
  <si>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>Источники финансирования капитального ремонта</t>
  </si>
  <si>
    <t>Стоимость капитального ремонта</t>
  </si>
  <si>
    <t>Плановая дата завершения работ</t>
  </si>
  <si>
    <t>Всего:</t>
  </si>
  <si>
    <t xml:space="preserve">Жилых помещений </t>
  </si>
  <si>
    <t xml:space="preserve">Нежилых помещений </t>
  </si>
  <si>
    <t>В том числе жилых помещений, находящихся в собственности граждан</t>
  </si>
  <si>
    <t>в том числе:</t>
  </si>
  <si>
    <t>За счет средств Фонда содействия реформированию ЖКХ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</si>
  <si>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</si>
  <si>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</si>
  <si>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в МКД</t>
  </si>
  <si>
    <t xml:space="preserve">Стоимость строительно-монтажных работ (СМР) </t>
  </si>
  <si>
    <t>Стоимость проектных работ  (ПИР)</t>
  </si>
  <si>
    <t>Стоимость затрат на осуществление строительного контроля (технического надзора), авторского надзора применительно к объектам культурного наследия</t>
  </si>
  <si>
    <t>Иные виды работ и услуг по капитальному ремонту, предусмотренные ст.20 Закона НО от 28.11.2013 №159-З</t>
  </si>
  <si>
    <t>кв.м</t>
  </si>
  <si>
    <t>чел.</t>
  </si>
  <si>
    <t>мм.гггг</t>
  </si>
  <si>
    <t>Всего по Пильнинскому муниципальному району на 2014-2016 годы:</t>
  </si>
  <si>
    <t>Итого по МО на период 2014 - 2015 годы</t>
  </si>
  <si>
    <t>1.</t>
  </si>
  <si>
    <t>р.п.Пильна, ул.Калинина, д.15</t>
  </si>
  <si>
    <t>не было</t>
  </si>
  <si>
    <t>РО</t>
  </si>
  <si>
    <t>К</t>
  </si>
  <si>
    <t>12.2015</t>
  </si>
  <si>
    <t>2.</t>
  </si>
  <si>
    <t>р.п.Пильна, ул.Калинина, д.2</t>
  </si>
  <si>
    <t>3.</t>
  </si>
  <si>
    <t>р.п.Пильна, ул.Калинина, д.4</t>
  </si>
  <si>
    <t>4.</t>
  </si>
  <si>
    <t>р.п.Пильна, ул.Калинина, д.6</t>
  </si>
  <si>
    <t>5.</t>
  </si>
  <si>
    <t>р.п.Пильна, ул.Ленина, д.6а</t>
  </si>
  <si>
    <t>6.</t>
  </si>
  <si>
    <t>р.п.Пильна, ул.Ленина, д.18</t>
  </si>
  <si>
    <t>Итого по МО на период 2015 - 2016 годы</t>
  </si>
  <si>
    <t>7.</t>
  </si>
  <si>
    <t>12.2016</t>
  </si>
  <si>
    <t>8.</t>
  </si>
  <si>
    <t>9.</t>
  </si>
  <si>
    <t>10.</t>
  </si>
  <si>
    <t>р.п.Пильна, ул.40 лет Победы, д.2</t>
  </si>
  <si>
    <t>11.</t>
  </si>
  <si>
    <t>р.п.Пильна, ул.40 лет Победы, д.9</t>
  </si>
  <si>
    <t>Итого по МО на 2016 год</t>
  </si>
  <si>
    <t>12.</t>
  </si>
  <si>
    <t>р.п.Пильна, ул.40 лет Победы, д.19</t>
  </si>
  <si>
    <t>13.</t>
  </si>
  <si>
    <t>р.п.Пильна, ул.Калинина, д.29</t>
  </si>
  <si>
    <t>14.</t>
  </si>
  <si>
    <t>р.п.Пильна, ул.40 лет Победы, д.7</t>
  </si>
  <si>
    <t>15.</t>
  </si>
  <si>
    <t>р.п.Пильна, ул.Блохина, д.7</t>
  </si>
  <si>
    <t>16.</t>
  </si>
  <si>
    <t>р.п.Пильна, ул.Блохина, д.9</t>
  </si>
  <si>
    <t>17.</t>
  </si>
  <si>
    <t>р.п.Пильна, ул.Революции, д.28</t>
  </si>
  <si>
    <t>Подписан акт приемки</t>
  </si>
  <si>
    <t>Подрядчик определен по конкурсу</t>
  </si>
  <si>
    <t>Работы завершены, оплачено</t>
  </si>
  <si>
    <t>Исключен</t>
  </si>
  <si>
    <t>Согласование договора</t>
  </si>
  <si>
    <t>Работы приняты, оформление документов</t>
  </si>
  <si>
    <t>Разработка</t>
  </si>
  <si>
    <t>Отмена закупки</t>
  </si>
  <si>
    <t>Работы остановлены</t>
  </si>
  <si>
    <t>На конкурсе</t>
  </si>
  <si>
    <t>Расторжение договора</t>
  </si>
  <si>
    <t>Приостановлен/Расторжение</t>
  </si>
  <si>
    <t>Согласование</t>
  </si>
  <si>
    <t>Таблица 3</t>
  </si>
  <si>
    <t>Реестр видов работ и услуг в многоквартирных домов, находящихся на территории Нижегородской области, общее имущество которых подлежит капитальному ремонту в 2014-2016 годах</t>
  </si>
  <si>
    <r>
      <t xml:space="preserve">ВСЕГО стоимость капитального ремонта                                                           </t>
    </r>
    <r>
      <rPr>
        <sz val="9"/>
        <rFont val="Times New Roman"/>
      </rPr>
      <t>(столбец 4 +столбец 31+ столбец 36 + столбец 37)</t>
    </r>
  </si>
  <si>
    <t>СМР</t>
  </si>
  <si>
    <t>ПИР</t>
  </si>
  <si>
    <t xml:space="preserve">Осуществление строительного контроля (технического надзора), авторского надзора применительно к объектам культурного наследия </t>
  </si>
  <si>
    <t>Всего стоимость капитального ремонта СМР</t>
  </si>
  <si>
    <t>Всего ПИР</t>
  </si>
  <si>
    <t xml:space="preserve">Всего  ремонт внутридомовых инженерных систем </t>
  </si>
  <si>
    <t>Ремонт или замена лифтового оборудования, признанного непригодным для эксплуатации или отработавшего нормативный срок эксплуатации, ремонт лифтовых шахт</t>
  </si>
  <si>
    <t>Ремонт крыши</t>
  </si>
  <si>
    <t>Ремонт подвальных помещений, относящихся к общему имуществу в МКД</t>
  </si>
  <si>
    <t>Ремонт фасада и (или) осуществляемое в соответствии с ч.3 ст.20 Закона НО от 28.11.2013 №159-З утепление фасада</t>
  </si>
  <si>
    <t>Замена признанных непригодными к применению коллективных (общедомовых) приборов учёта потребления ресурсов, необходимых для предоставления коммунальных услуг (тепловой энергии, гороячей и холодной воды, электрической энергии, газ)  (ПУ)</t>
  </si>
  <si>
    <t>Ремонт фундамента МКД</t>
  </si>
  <si>
    <t>Установка или замена признанных непригодными к применению узлов управления и регулирования потребления ресурсов, необходимых для предоставлениякоммунальных услуг (тепловой энергии, гороячей и холодной воды, электрической энергии, газ) (УУ, УР)</t>
  </si>
  <si>
    <t xml:space="preserve">Ремонт системы дымоудаления </t>
  </si>
  <si>
    <t>Разработка проектной, научено-проектной  (применительно к объектам культурного наследия (памятникам истории и культуры) народов РФ) документации для капитального ремонта, сметной документации на выполнение работ и (или) услуг по капитальному ремонту</t>
  </si>
  <si>
    <t>Проведение экспертизы проектной и (или) сметной документации в соответствии с законодательством РФ</t>
  </si>
  <si>
    <t>Обследование технического состояния МКДи (или) элементов МКД и (или) инженерных систем МКД</t>
  </si>
  <si>
    <t>Инженерные изыскания, проводимые специализированной организацией</t>
  </si>
  <si>
    <t>электроснабжение</t>
  </si>
  <si>
    <t>теплоснабжение</t>
  </si>
  <si>
    <t>газоснабжение</t>
  </si>
  <si>
    <t xml:space="preserve">холодное водоснабжение </t>
  </si>
  <si>
    <t>горячее водоснабжение</t>
  </si>
  <si>
    <t>водоотведение</t>
  </si>
  <si>
    <t>м</t>
  </si>
  <si>
    <t>ед.</t>
  </si>
  <si>
    <t>кв.м.</t>
  </si>
  <si>
    <t>куб.м.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</si>
</sst>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0.0"/>
  </numFmts>
  <fonts count="20">
    <font>
      <sz val="11"/>
      <color theme="1"/>
      <name val="Calibri"/>
      <scheme val="minor"/>
    </font>
    <font>
      <sz val="10"/>
      <color indexed="64"/>
      <name val="Times New Roman"/>
    </font>
    <font>
      <b/>
      <sz val="9"/>
      <name val="Tahoma"/>
    </font>
    <font>
      <sz val="11"/>
      <color indexed="64"/>
      <name val="Calibri"/>
    </font>
    <font>
      <sz val="10"/>
      <name val="Arial Cyr"/>
    </font>
    <font>
      <sz val="14"/>
      <color indexed="64"/>
      <name val="Times New Roman"/>
    </font>
    <font>
      <u/>
      <sz val="9"/>
      <color theme="11"/>
      <name val="Calibri"/>
    </font>
    <font>
      <i/>
      <sz val="11"/>
      <color indexed="23"/>
      <name val="Calibri"/>
    </font>
    <font>
      <sz val="10"/>
      <name val="Helv"/>
    </font>
    <font>
      <sz val="10"/>
      <name val="Calibri"/>
      <scheme val="minor"/>
    </font>
    <font>
      <b/>
      <sz val="10"/>
      <name val="Calibri"/>
      <scheme val="minor"/>
    </font>
    <font>
      <sz val="10"/>
      <name val="Times New Roman"/>
    </font>
    <font>
      <b/>
      <sz val="10"/>
      <name val="Times New Roman"/>
    </font>
    <font>
      <sz val="9"/>
      <name val="Times New Roman"/>
    </font>
    <font>
      <b/>
      <sz val="9"/>
      <name val="Times New Roman"/>
    </font>
    <font>
      <sz val="11"/>
      <name val="Calibri"/>
      <scheme val="minor"/>
    </font>
    <font>
      <b/>
      <sz val="12"/>
      <name val="Times New Roman"/>
    </font>
    <font>
      <sz val="9"/>
      <name val="Calibri"/>
      <scheme val="minor"/>
    </font>
    <font>
      <sz val="9"/>
      <name val="Arial Cyr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19" fillId="0" borderId="0"/>
    <xf numFmtId="0" fontId="3" fillId="0" borderId="0"/>
    <xf numFmtId="0" fontId="3" fillId="0" borderId="0"/>
    <xf numFmtId="0" fontId="4" fillId="0" borderId="0"/>
    <xf numFmtId="0" fontId="19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19" fillId="0" borderId="0"/>
    <xf numFmtId="0" fontId="3" fillId="0" borderId="0"/>
    <xf numFmtId="0" fontId="3" fillId="0" borderId="0"/>
    <xf numFmtId="0" fontId="4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top"/>
    </xf>
    <xf numFmtId="0" fontId="7" fillId="0" borderId="0"/>
    <xf numFmtId="9" fontId="3" fillId="0" borderId="0"/>
    <xf numFmtId="0" fontId="8" fillId="0" borderId="0"/>
    <xf numFmtId="43" fontId="3" fillId="0" borderId="0"/>
    <xf numFmtId="164" fontId="4" fillId="0" borderId="0"/>
    <xf numFmtId="43" fontId="3" fillId="0" borderId="0"/>
  </cellStyleXfs>
  <cellXfs count="160">
    <xf numFmtId="0" fontId="0" fillId="0" borderId="0" xfId="0"/>
    <xf numFmtId="0" fontId="9" fillId="0" borderId="0" xfId="25" applyFont="1" applyAlignment="1">
      <alignment horizontal="left"/>
    </xf>
    <xf numFmtId="0" fontId="10" fillId="0" borderId="0" xfId="25" applyFont="1"/>
    <xf numFmtId="0" fontId="9" fillId="0" borderId="0" xfId="25" applyFont="1"/>
    <xf numFmtId="0" fontId="9" fillId="0" borderId="0" xfId="25" applyFont="1" applyAlignment="1">
      <alignment horizontal="center"/>
    </xf>
    <xf numFmtId="0" fontId="10" fillId="0" borderId="0" xfId="25" applyFont="1" applyAlignment="1">
      <alignment horizontal="center"/>
    </xf>
    <xf numFmtId="0" fontId="11" fillId="0" borderId="0" xfId="0" applyFont="1" applyAlignment="1">
      <alignment horizontal="left"/>
    </xf>
    <xf numFmtId="2" fontId="12" fillId="0" borderId="0" xfId="0" applyNumberFormat="1" applyFont="1"/>
    <xf numFmtId="2" fontId="11" fillId="0" borderId="0" xfId="0" applyNumberFormat="1" applyFont="1"/>
    <xf numFmtId="0" fontId="11" fillId="0" borderId="0" xfId="0" applyFont="1"/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2" fontId="12" fillId="0" borderId="0" xfId="0" applyNumberFormat="1" applyFont="1" applyAlignment="1">
      <alignment horizontal="center" vertical="center" wrapText="1"/>
    </xf>
    <xf numFmtId="2" fontId="11" fillId="0" borderId="0" xfId="0" applyNumberFormat="1" applyFont="1" applyAlignment="1">
      <alignment horizontal="center" vertical="center" wrapText="1"/>
    </xf>
    <xf numFmtId="0" fontId="11" fillId="0" borderId="2" xfId="25" applyFont="1" applyBorder="1" applyAlignment="1">
      <alignment horizontal="left" vertical="center" wrapText="1"/>
    </xf>
    <xf numFmtId="0" fontId="11" fillId="0" borderId="2" xfId="25" applyFont="1" applyBorder="1" applyAlignment="1">
      <alignment horizontal="center" vertical="center" textRotation="90" wrapText="1"/>
    </xf>
    <xf numFmtId="0" fontId="12" fillId="0" borderId="2" xfId="25" applyFont="1" applyBorder="1" applyAlignment="1">
      <alignment horizontal="center" vertical="center" wrapText="1"/>
    </xf>
    <xf numFmtId="0" fontId="11" fillId="0" borderId="2" xfId="25" applyFont="1" applyBorder="1" applyAlignment="1">
      <alignment horizontal="center" vertical="center" wrapText="1"/>
    </xf>
    <xf numFmtId="0" fontId="11" fillId="0" borderId="2" xfId="25" applyFont="1" applyBorder="1" applyAlignment="1">
      <alignment horizontal="left" vertical="center" textRotation="90" wrapText="1"/>
    </xf>
    <xf numFmtId="3" fontId="11" fillId="0" borderId="2" xfId="25" applyNumberFormat="1" applyFont="1" applyBorder="1" applyAlignment="1">
      <alignment horizontal="center" vertical="center" textRotation="90" wrapText="1"/>
    </xf>
    <xf numFmtId="0" fontId="11" fillId="0" borderId="2" xfId="33" applyFont="1" applyBorder="1" applyAlignment="1">
      <alignment horizontal="center" vertical="center" textRotation="90" wrapText="1"/>
    </xf>
    <xf numFmtId="0" fontId="11" fillId="0" borderId="2" xfId="25" applyFont="1" applyBorder="1" applyAlignment="1">
      <alignment vertical="center" textRotation="90" wrapText="1"/>
    </xf>
    <xf numFmtId="3" fontId="11" fillId="0" borderId="2" xfId="25" applyNumberFormat="1" applyFont="1" applyBorder="1" applyAlignment="1">
      <alignment horizontal="center" vertical="center" wrapText="1"/>
    </xf>
    <xf numFmtId="0" fontId="9" fillId="2" borderId="0" xfId="25" applyFont="1" applyFill="1"/>
    <xf numFmtId="4" fontId="12" fillId="2" borderId="2" xfId="34" applyNumberFormat="1" applyFont="1" applyFill="1" applyBorder="1" applyAlignment="1">
      <alignment horizontal="center" vertical="center"/>
    </xf>
    <xf numFmtId="4" fontId="11" fillId="2" borderId="2" xfId="34" applyNumberFormat="1" applyFont="1" applyFill="1" applyBorder="1" applyAlignment="1">
      <alignment horizontal="center" vertical="center"/>
    </xf>
    <xf numFmtId="3" fontId="12" fillId="2" borderId="2" xfId="34" applyNumberFormat="1" applyFont="1" applyFill="1" applyBorder="1" applyAlignment="1">
      <alignment horizontal="center" vertical="center"/>
    </xf>
    <xf numFmtId="3" fontId="11" fillId="2" borderId="2" xfId="34" applyNumberFormat="1" applyFont="1" applyFill="1" applyBorder="1" applyAlignment="1">
      <alignment horizontal="center" vertical="center"/>
    </xf>
    <xf numFmtId="3" fontId="11" fillId="2" borderId="2" xfId="34" applyNumberFormat="1" applyFont="1" applyFill="1" applyBorder="1" applyAlignment="1">
      <alignment horizontal="center" vertical="center" wrapText="1"/>
    </xf>
    <xf numFmtId="3" fontId="12" fillId="2" borderId="2" xfId="25" applyNumberFormat="1" applyFont="1" applyFill="1" applyBorder="1" applyAlignment="1">
      <alignment horizontal="center" vertical="center"/>
    </xf>
    <xf numFmtId="0" fontId="12" fillId="2" borderId="2" xfId="25" applyFont="1" applyFill="1" applyBorder="1" applyAlignment="1">
      <alignment horizontal="left"/>
    </xf>
    <xf numFmtId="2" fontId="11" fillId="2" borderId="2" xfId="34" applyNumberFormat="1" applyFont="1" applyFill="1" applyBorder="1" applyAlignment="1">
      <alignment horizontal="center" vertical="center"/>
    </xf>
    <xf numFmtId="0" fontId="11" fillId="2" borderId="2" xfId="34" applyFont="1" applyFill="1" applyBorder="1" applyAlignment="1">
      <alignment horizontal="center" vertical="center"/>
    </xf>
    <xf numFmtId="0" fontId="12" fillId="2" borderId="2" xfId="34" applyFont="1" applyFill="1" applyBorder="1" applyAlignment="1">
      <alignment horizontal="center" vertical="center"/>
    </xf>
    <xf numFmtId="3" fontId="12" fillId="2" borderId="2" xfId="34" applyNumberFormat="1" applyFont="1" applyFill="1" applyBorder="1" applyAlignment="1">
      <alignment horizontal="center" vertical="center" wrapText="1"/>
    </xf>
    <xf numFmtId="0" fontId="11" fillId="2" borderId="2" xfId="34" applyFont="1" applyFill="1" applyBorder="1" applyAlignment="1">
      <alignment horizontal="center"/>
    </xf>
    <xf numFmtId="0" fontId="11" fillId="2" borderId="2" xfId="34" applyFont="1" applyFill="1" applyBorder="1"/>
    <xf numFmtId="4" fontId="12" fillId="2" borderId="2" xfId="25" applyNumberFormat="1" applyFont="1" applyFill="1" applyBorder="1" applyAlignment="1">
      <alignment horizontal="center" vertical="center" wrapText="1"/>
    </xf>
    <xf numFmtId="4" fontId="11" fillId="2" borderId="2" xfId="34" applyNumberFormat="1" applyFont="1" applyFill="1" applyBorder="1" applyAlignment="1">
      <alignment horizontal="center" vertical="center" wrapText="1"/>
    </xf>
    <xf numFmtId="3" fontId="12" fillId="2" borderId="2" xfId="36" applyNumberFormat="1" applyFont="1" applyFill="1" applyBorder="1" applyAlignment="1">
      <alignment horizontal="center" vertical="center" wrapText="1"/>
    </xf>
    <xf numFmtId="165" fontId="11" fillId="2" borderId="2" xfId="34" applyNumberFormat="1" applyFont="1" applyFill="1" applyBorder="1" applyAlignment="1">
      <alignment horizontal="center" vertical="center"/>
    </xf>
    <xf numFmtId="3" fontId="9" fillId="0" borderId="0" xfId="25" applyNumberFormat="1" applyFont="1" applyAlignment="1">
      <alignment horizontal="center"/>
    </xf>
    <xf numFmtId="0" fontId="13" fillId="2" borderId="0" xfId="11" applyFont="1" applyFill="1" applyAlignment="1">
      <alignment horizontal="left"/>
    </xf>
    <xf numFmtId="0" fontId="13" fillId="2" borderId="0" xfId="11" applyFont="1" applyFill="1"/>
    <xf numFmtId="0" fontId="13" fillId="2" borderId="0" xfId="11" applyFont="1" applyFill="1" applyAlignment="1">
      <alignment horizontal="center" vertical="center" wrapText="1"/>
    </xf>
    <xf numFmtId="2" fontId="13" fillId="2" borderId="0" xfId="11" applyNumberFormat="1" applyFont="1" applyFill="1" applyAlignment="1">
      <alignment horizontal="center" vertical="center" wrapText="1"/>
    </xf>
    <xf numFmtId="1" fontId="13" fillId="2" borderId="0" xfId="11" applyNumberFormat="1" applyFont="1" applyFill="1" applyAlignment="1">
      <alignment horizontal="center" vertical="center" wrapText="1"/>
    </xf>
    <xf numFmtId="4" fontId="14" fillId="2" borderId="0" xfId="11" applyNumberFormat="1" applyFont="1" applyFill="1" applyAlignment="1">
      <alignment horizontal="center" vertical="center" wrapText="1"/>
    </xf>
    <xf numFmtId="4" fontId="13" fillId="2" borderId="0" xfId="11" applyNumberFormat="1" applyFont="1" applyFill="1" applyAlignment="1">
      <alignment horizontal="center" vertical="center" wrapText="1"/>
    </xf>
    <xf numFmtId="0" fontId="15" fillId="2" borderId="0" xfId="0" applyFont="1" applyFill="1"/>
    <xf numFmtId="0" fontId="12" fillId="2" borderId="0" xfId="0" applyFont="1" applyFill="1" applyAlignment="1">
      <alignment horizontal="center" vertical="center" wrapText="1"/>
    </xf>
    <xf numFmtId="0" fontId="16" fillId="2" borderId="0" xfId="33" applyFont="1" applyFill="1" applyAlignment="1">
      <alignment vertical="top"/>
    </xf>
    <xf numFmtId="4" fontId="14" fillId="2" borderId="0" xfId="33" applyNumberFormat="1" applyFont="1" applyFill="1" applyAlignment="1">
      <alignment horizontal="center" vertical="center" wrapText="1"/>
    </xf>
    <xf numFmtId="4" fontId="13" fillId="2" borderId="0" xfId="33" applyNumberFormat="1" applyFont="1" applyFill="1" applyAlignment="1">
      <alignment horizontal="center" vertical="center" wrapText="1"/>
    </xf>
    <xf numFmtId="0" fontId="13" fillId="2" borderId="0" xfId="33" applyFont="1" applyFill="1" applyAlignment="1">
      <alignment horizontal="center" vertical="center" wrapText="1"/>
    </xf>
    <xf numFmtId="2" fontId="13" fillId="2" borderId="2" xfId="33" applyNumberFormat="1" applyFont="1" applyFill="1" applyBorder="1" applyAlignment="1">
      <alignment horizontal="center" vertical="center" wrapText="1"/>
    </xf>
    <xf numFmtId="4" fontId="13" fillId="2" borderId="2" xfId="33" applyNumberFormat="1" applyFont="1" applyFill="1" applyBorder="1" applyAlignment="1">
      <alignment horizontal="center" vertical="center" wrapText="1"/>
    </xf>
    <xf numFmtId="0" fontId="13" fillId="2" borderId="2" xfId="33" applyFont="1" applyFill="1" applyBorder="1" applyAlignment="1">
      <alignment horizontal="center" vertical="center" wrapText="1"/>
    </xf>
    <xf numFmtId="1" fontId="13" fillId="2" borderId="2" xfId="33" applyNumberFormat="1" applyFont="1" applyFill="1" applyBorder="1" applyAlignment="1">
      <alignment horizontal="center" vertical="center" wrapText="1"/>
    </xf>
    <xf numFmtId="0" fontId="13" fillId="2" borderId="2" xfId="11" applyFont="1" applyFill="1" applyBorder="1" applyAlignment="1">
      <alignment horizontal="center" vertical="center" wrapText="1"/>
    </xf>
    <xf numFmtId="0" fontId="13" fillId="2" borderId="2" xfId="33" applyFont="1" applyFill="1" applyBorder="1" applyAlignment="1">
      <alignment horizontal="left" vertical="center"/>
    </xf>
    <xf numFmtId="0" fontId="13" fillId="2" borderId="2" xfId="33" applyFont="1" applyFill="1" applyBorder="1" applyAlignment="1">
      <alignment vertical="center"/>
    </xf>
    <xf numFmtId="0" fontId="13" fillId="2" borderId="2" xfId="33" applyFont="1" applyFill="1" applyBorder="1" applyAlignment="1">
      <alignment horizontal="center" vertical="center"/>
    </xf>
    <xf numFmtId="1" fontId="13" fillId="2" borderId="2" xfId="33" applyNumberFormat="1" applyFont="1" applyFill="1" applyBorder="1" applyAlignment="1">
      <alignment horizontal="center" vertical="center"/>
    </xf>
    <xf numFmtId="4" fontId="13" fillId="2" borderId="2" xfId="33" applyNumberFormat="1" applyFont="1" applyFill="1" applyBorder="1" applyAlignment="1">
      <alignment horizontal="center" vertical="center"/>
    </xf>
    <xf numFmtId="0" fontId="17" fillId="2" borderId="0" xfId="0" applyFont="1" applyFill="1"/>
    <xf numFmtId="0" fontId="14" fillId="2" borderId="2" xfId="33" applyFont="1" applyFill="1" applyBorder="1" applyAlignment="1">
      <alignment horizontal="left" vertical="center"/>
    </xf>
    <xf numFmtId="0" fontId="14" fillId="2" borderId="2" xfId="32" applyFont="1" applyFill="1" applyBorder="1" applyAlignment="1">
      <alignment vertical="center"/>
    </xf>
    <xf numFmtId="0" fontId="14" fillId="2" borderId="2" xfId="33" applyFont="1" applyFill="1" applyBorder="1" applyAlignment="1">
      <alignment horizontal="center" vertical="center"/>
    </xf>
    <xf numFmtId="2" fontId="14" fillId="2" borderId="2" xfId="33" applyNumberFormat="1" applyFont="1" applyFill="1" applyBorder="1" applyAlignment="1">
      <alignment horizontal="center" vertical="center"/>
    </xf>
    <xf numFmtId="4" fontId="14" fillId="2" borderId="2" xfId="33" applyNumberFormat="1" applyFont="1" applyFill="1" applyBorder="1" applyAlignment="1">
      <alignment horizontal="center" vertical="center"/>
    </xf>
    <xf numFmtId="0" fontId="14" fillId="2" borderId="2" xfId="33" applyFont="1" applyFill="1" applyBorder="1" applyAlignment="1">
      <alignment horizontal="center" vertical="center" wrapText="1"/>
    </xf>
    <xf numFmtId="0" fontId="13" fillId="2" borderId="2" xfId="37" applyFont="1" applyFill="1" applyBorder="1" applyAlignment="1">
      <alignment horizontal="center" vertical="center" wrapText="1"/>
    </xf>
    <xf numFmtId="0" fontId="14" fillId="2" borderId="3" xfId="33" applyFont="1" applyFill="1" applyBorder="1" applyAlignment="1">
      <alignment horizontal="left" vertical="center"/>
    </xf>
    <xf numFmtId="0" fontId="14" fillId="2" borderId="5" xfId="33" applyFont="1" applyFill="1" applyBorder="1" applyAlignment="1">
      <alignment vertical="center"/>
    </xf>
    <xf numFmtId="0" fontId="13" fillId="2" borderId="2" xfId="32" applyFont="1" applyFill="1" applyBorder="1" applyAlignment="1">
      <alignment horizontal="center" vertical="center"/>
    </xf>
    <xf numFmtId="0" fontId="13" fillId="0" borderId="2" xfId="32" applyFont="1" applyBorder="1" applyAlignment="1">
      <alignment vertical="center"/>
    </xf>
    <xf numFmtId="0" fontId="13" fillId="2" borderId="2" xfId="0" applyFont="1" applyFill="1" applyBorder="1" applyAlignment="1">
      <alignment horizontal="center" vertical="center"/>
    </xf>
    <xf numFmtId="2" fontId="13" fillId="2" borderId="2" xfId="0" applyNumberFormat="1" applyFont="1" applyFill="1" applyBorder="1" applyAlignment="1">
      <alignment horizontal="center" vertical="center"/>
    </xf>
    <xf numFmtId="165" fontId="13" fillId="2" borderId="2" xfId="0" applyNumberFormat="1" applyFont="1" applyFill="1" applyBorder="1" applyAlignment="1">
      <alignment horizontal="center" vertical="center"/>
    </xf>
    <xf numFmtId="4" fontId="13" fillId="2" borderId="2" xfId="0" applyNumberFormat="1" applyFont="1" applyFill="1" applyBorder="1" applyAlignment="1">
      <alignment horizontal="center" vertical="center"/>
    </xf>
    <xf numFmtId="4" fontId="13" fillId="0" borderId="2" xfId="17" applyNumberFormat="1" applyFont="1" applyBorder="1" applyAlignment="1">
      <alignment horizontal="center" vertical="center"/>
    </xf>
    <xf numFmtId="0" fontId="14" fillId="0" borderId="5" xfId="33" applyFont="1" applyBorder="1" applyAlignment="1">
      <alignment vertical="center"/>
    </xf>
    <xf numFmtId="2" fontId="13" fillId="2" borderId="2" xfId="33" applyNumberFormat="1" applyFont="1" applyFill="1" applyBorder="1" applyAlignment="1">
      <alignment horizontal="center" vertical="center"/>
    </xf>
    <xf numFmtId="165" fontId="13" fillId="2" borderId="2" xfId="33" applyNumberFormat="1" applyFont="1" applyFill="1" applyBorder="1" applyAlignment="1">
      <alignment horizontal="center" vertical="center"/>
    </xf>
    <xf numFmtId="17" fontId="13" fillId="2" borderId="2" xfId="33" applyNumberFormat="1" applyFont="1" applyFill="1" applyBorder="1" applyAlignment="1">
      <alignment horizontal="center" vertical="center"/>
    </xf>
    <xf numFmtId="0" fontId="13" fillId="2" borderId="2" xfId="37" applyFont="1" applyFill="1" applyBorder="1" applyAlignment="1">
      <alignment horizontal="center" vertical="center"/>
    </xf>
    <xf numFmtId="0" fontId="13" fillId="2" borderId="2" xfId="32" applyFont="1" applyFill="1" applyBorder="1" applyAlignment="1">
      <alignment vertical="center"/>
    </xf>
    <xf numFmtId="3" fontId="13" fillId="2" borderId="0" xfId="11" applyNumberFormat="1" applyFont="1" applyFill="1" applyAlignment="1">
      <alignment horizontal="center" vertical="center" wrapText="1"/>
    </xf>
    <xf numFmtId="3" fontId="14" fillId="2" borderId="0" xfId="11" applyNumberFormat="1" applyFont="1" applyFill="1" applyAlignment="1">
      <alignment horizontal="center" vertical="center" wrapText="1"/>
    </xf>
    <xf numFmtId="0" fontId="14" fillId="2" borderId="0" xfId="11" applyFont="1" applyFill="1" applyAlignment="1">
      <alignment horizontal="center" vertical="center" wrapText="1"/>
    </xf>
    <xf numFmtId="0" fontId="18" fillId="2" borderId="0" xfId="11" applyFont="1" applyFill="1" applyAlignment="1">
      <alignment horizontal="center"/>
    </xf>
    <xf numFmtId="4" fontId="18" fillId="2" borderId="0" xfId="11" applyNumberFormat="1" applyFont="1" applyFill="1" applyAlignment="1">
      <alignment horizontal="center"/>
    </xf>
    <xf numFmtId="3" fontId="18" fillId="2" borderId="0" xfId="11" applyNumberFormat="1" applyFont="1" applyFill="1" applyAlignment="1">
      <alignment horizontal="center"/>
    </xf>
    <xf numFmtId="43" fontId="3" fillId="0" borderId="0" xfId="41" applyNumberFormat="1" applyFont="1"/>
    <xf numFmtId="0" fontId="18" fillId="2" borderId="0" xfId="11" applyFont="1" applyFill="1"/>
    <xf numFmtId="3" fontId="14" fillId="2" borderId="0" xfId="33" applyNumberFormat="1" applyFont="1" applyFill="1" applyAlignment="1">
      <alignment horizontal="left" vertical="center" wrapText="1"/>
    </xf>
    <xf numFmtId="0" fontId="14" fillId="2" borderId="0" xfId="0" applyFont="1" applyFill="1" applyAlignment="1">
      <alignment horizontal="center" vertical="center" wrapText="1"/>
    </xf>
    <xf numFmtId="3" fontId="13" fillId="2" borderId="2" xfId="11" applyNumberFormat="1" applyFont="1" applyFill="1" applyBorder="1" applyAlignment="1">
      <alignment horizontal="center" vertical="center" wrapText="1"/>
    </xf>
    <xf numFmtId="2" fontId="13" fillId="2" borderId="2" xfId="11" applyNumberFormat="1" applyFont="1" applyFill="1" applyBorder="1" applyAlignment="1">
      <alignment horizontal="center" vertical="center" wrapText="1"/>
    </xf>
    <xf numFmtId="1" fontId="13" fillId="2" borderId="2" xfId="11" applyNumberFormat="1" applyFont="1" applyFill="1" applyBorder="1" applyAlignment="1">
      <alignment horizontal="center" vertical="center" wrapText="1"/>
    </xf>
    <xf numFmtId="4" fontId="13" fillId="2" borderId="2" xfId="11" applyNumberFormat="1" applyFont="1" applyFill="1" applyBorder="1" applyAlignment="1">
      <alignment horizontal="center" vertical="center" wrapText="1"/>
    </xf>
    <xf numFmtId="3" fontId="13" fillId="2" borderId="2" xfId="33" applyNumberFormat="1" applyFont="1" applyFill="1" applyBorder="1" applyAlignment="1">
      <alignment horizontal="center" vertical="center"/>
    </xf>
    <xf numFmtId="0" fontId="14" fillId="2" borderId="2" xfId="32" applyFont="1" applyFill="1" applyBorder="1" applyAlignment="1">
      <alignment horizontal="center" vertical="center" wrapText="1"/>
    </xf>
    <xf numFmtId="0" fontId="14" fillId="0" borderId="5" xfId="33" applyFont="1" applyBorder="1" applyAlignment="1">
      <alignment horizontal="left" vertical="center"/>
    </xf>
    <xf numFmtId="4" fontId="14" fillId="2" borderId="2" xfId="0" applyNumberFormat="1" applyFont="1" applyFill="1" applyBorder="1" applyAlignment="1">
      <alignment horizontal="center" vertical="center"/>
    </xf>
    <xf numFmtId="0" fontId="0" fillId="0" borderId="0" xfId="0"/>
    <xf numFmtId="0" fontId="13" fillId="0" borderId="2" xfId="32" applyFont="1" applyBorder="1" applyAlignment="1">
      <alignment horizontal="left" vertical="center"/>
    </xf>
    <xf numFmtId="4" fontId="13" fillId="0" borderId="2" xfId="43" applyNumberFormat="1" applyFont="1" applyBorder="1" applyAlignment="1">
      <alignment horizontal="center" vertical="center"/>
    </xf>
    <xf numFmtId="4" fontId="13" fillId="0" borderId="2" xfId="34" applyNumberFormat="1" applyFont="1" applyBorder="1" applyAlignment="1">
      <alignment horizontal="center" vertical="center"/>
    </xf>
    <xf numFmtId="4" fontId="18" fillId="0" borderId="2" xfId="17" applyNumberFormat="1" applyFont="1" applyBorder="1"/>
    <xf numFmtId="4" fontId="18" fillId="0" borderId="2" xfId="0" applyNumberFormat="1" applyFont="1" applyBorder="1" applyAlignment="1">
      <alignment horizontal="center"/>
    </xf>
    <xf numFmtId="0" fontId="18" fillId="0" borderId="0" xfId="11" applyFont="1"/>
    <xf numFmtId="0" fontId="14" fillId="0" borderId="3" xfId="33" applyFont="1" applyBorder="1" applyAlignment="1">
      <alignment horizontal="left" vertical="center"/>
    </xf>
    <xf numFmtId="4" fontId="14" fillId="0" borderId="2" xfId="0" applyNumberFormat="1" applyFont="1" applyBorder="1" applyAlignment="1">
      <alignment horizontal="center" vertical="center"/>
    </xf>
    <xf numFmtId="0" fontId="13" fillId="0" borderId="2" xfId="33" applyFont="1" applyBorder="1" applyAlignment="1">
      <alignment horizontal="left" vertical="center"/>
    </xf>
    <xf numFmtId="4" fontId="13" fillId="0" borderId="2" xfId="17" applyNumberFormat="1" applyFont="1" applyBorder="1" applyAlignment="1">
      <alignment horizontal="center" vertical="center" wrapText="1"/>
    </xf>
    <xf numFmtId="4" fontId="13" fillId="0" borderId="2" xfId="34" applyNumberFormat="1" applyFont="1" applyBorder="1" applyAlignment="1">
      <alignment horizontal="center" vertical="center" wrapText="1"/>
    </xf>
    <xf numFmtId="0" fontId="12" fillId="2" borderId="2" xfId="35" applyFont="1" applyFill="1" applyBorder="1" applyAlignment="1">
      <alignment horizontal="center" vertical="center" wrapText="1"/>
    </xf>
    <xf numFmtId="0" fontId="12" fillId="2" borderId="2" xfId="25" applyFont="1" applyFill="1" applyBorder="1" applyAlignment="1">
      <alignment horizontal="left"/>
    </xf>
    <xf numFmtId="0" fontId="11" fillId="0" borderId="3" xfId="25" applyFont="1" applyBorder="1" applyAlignment="1">
      <alignment horizontal="center" vertical="center" wrapText="1"/>
    </xf>
    <xf numFmtId="0" fontId="11" fillId="0" borderId="4" xfId="25" applyFont="1" applyBorder="1" applyAlignment="1">
      <alignment horizontal="center" vertical="center" wrapText="1"/>
    </xf>
    <xf numFmtId="0" fontId="11" fillId="0" borderId="5" xfId="25" applyFont="1" applyBorder="1" applyAlignment="1">
      <alignment horizontal="center" vertical="center" wrapText="1"/>
    </xf>
    <xf numFmtId="0" fontId="11" fillId="0" borderId="2" xfId="25" applyFont="1" applyBorder="1" applyAlignment="1">
      <alignment horizontal="center" vertical="center" textRotation="90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2" xfId="33" applyFont="1" applyBorder="1" applyAlignment="1">
      <alignment horizontal="center" vertical="center" wrapText="1"/>
    </xf>
    <xf numFmtId="0" fontId="12" fillId="0" borderId="2" xfId="25" applyFont="1" applyBorder="1" applyAlignment="1">
      <alignment horizontal="center" vertical="center" textRotation="90" wrapText="1"/>
    </xf>
    <xf numFmtId="0" fontId="11" fillId="0" borderId="2" xfId="25" applyFont="1" applyBorder="1" applyAlignment="1">
      <alignment horizontal="left" vertical="center" wrapText="1"/>
    </xf>
    <xf numFmtId="0" fontId="12" fillId="0" borderId="2" xfId="25" applyFont="1" applyBorder="1" applyAlignment="1">
      <alignment horizontal="center" vertical="center" wrapText="1"/>
    </xf>
    <xf numFmtId="0" fontId="11" fillId="0" borderId="3" xfId="33" applyFont="1" applyBorder="1" applyAlignment="1">
      <alignment horizontal="center" vertical="center" wrapText="1"/>
    </xf>
    <xf numFmtId="0" fontId="11" fillId="0" borderId="4" xfId="33" applyFont="1" applyBorder="1" applyAlignment="1">
      <alignment horizontal="center" vertical="center" wrapText="1"/>
    </xf>
    <xf numFmtId="0" fontId="11" fillId="0" borderId="5" xfId="33" applyFont="1" applyBorder="1" applyAlignment="1">
      <alignment horizontal="center" vertical="center" wrapText="1"/>
    </xf>
    <xf numFmtId="0" fontId="11" fillId="0" borderId="2" xfId="25" applyFont="1" applyBorder="1" applyAlignment="1">
      <alignment horizontal="center" vertical="center" wrapText="1"/>
    </xf>
    <xf numFmtId="0" fontId="13" fillId="2" borderId="2" xfId="33" applyFont="1" applyFill="1" applyBorder="1" applyAlignment="1">
      <alignment horizontal="left" vertical="center" wrapText="1"/>
    </xf>
    <xf numFmtId="0" fontId="13" fillId="2" borderId="6" xfId="33" applyFont="1" applyFill="1" applyBorder="1" applyAlignment="1">
      <alignment horizontal="center" vertical="center" wrapText="1"/>
    </xf>
    <xf numFmtId="0" fontId="13" fillId="2" borderId="7" xfId="33" applyFont="1" applyFill="1" applyBorder="1" applyAlignment="1">
      <alignment horizontal="center" vertical="center" wrapText="1"/>
    </xf>
    <xf numFmtId="0" fontId="13" fillId="2" borderId="8" xfId="33" applyFont="1" applyFill="1" applyBorder="1" applyAlignment="1">
      <alignment horizontal="center" vertical="center" wrapText="1"/>
    </xf>
    <xf numFmtId="0" fontId="13" fillId="2" borderId="2" xfId="33" applyFont="1" applyFill="1" applyBorder="1" applyAlignment="1">
      <alignment horizontal="center" vertical="center" textRotation="90" wrapText="1"/>
    </xf>
    <xf numFmtId="2" fontId="13" fillId="2" borderId="2" xfId="33" applyNumberFormat="1" applyFont="1" applyFill="1" applyBorder="1" applyAlignment="1">
      <alignment horizontal="center" vertical="center" textRotation="90" wrapText="1"/>
    </xf>
    <xf numFmtId="2" fontId="13" fillId="2" borderId="2" xfId="33" applyNumberFormat="1" applyFont="1" applyFill="1" applyBorder="1" applyAlignment="1">
      <alignment horizontal="center" vertical="center" wrapText="1"/>
    </xf>
    <xf numFmtId="1" fontId="13" fillId="2" borderId="2" xfId="33" applyNumberFormat="1" applyFont="1" applyFill="1" applyBorder="1" applyAlignment="1">
      <alignment horizontal="center" vertical="center" textRotation="90" wrapText="1"/>
    </xf>
    <xf numFmtId="4" fontId="13" fillId="2" borderId="2" xfId="33" applyNumberFormat="1" applyFont="1" applyFill="1" applyBorder="1" applyAlignment="1">
      <alignment horizontal="center" vertical="center" wrapText="1"/>
    </xf>
    <xf numFmtId="0" fontId="13" fillId="2" borderId="2" xfId="33" applyFont="1" applyFill="1" applyBorder="1" applyAlignment="1">
      <alignment horizontal="center" vertical="center" wrapText="1"/>
    </xf>
    <xf numFmtId="0" fontId="13" fillId="2" borderId="2" xfId="11" applyFont="1" applyFill="1" applyBorder="1" applyAlignment="1">
      <alignment horizontal="center" vertical="center" textRotation="90" wrapText="1"/>
    </xf>
    <xf numFmtId="4" fontId="14" fillId="2" borderId="2" xfId="33" applyNumberFormat="1" applyFont="1" applyFill="1" applyBorder="1" applyAlignment="1">
      <alignment horizontal="center" vertical="center" textRotation="90" wrapText="1"/>
    </xf>
    <xf numFmtId="4" fontId="13" fillId="2" borderId="2" xfId="33" applyNumberFormat="1" applyFont="1" applyFill="1" applyBorder="1" applyAlignment="1">
      <alignment horizontal="center" vertical="center" textRotation="90" wrapText="1"/>
    </xf>
    <xf numFmtId="0" fontId="14" fillId="2" borderId="9" xfId="33" applyFont="1" applyFill="1" applyBorder="1" applyAlignment="1">
      <alignment horizontal="center" vertical="top"/>
    </xf>
    <xf numFmtId="3" fontId="13" fillId="2" borderId="2" xfId="11" applyNumberFormat="1" applyFont="1" applyFill="1" applyBorder="1" applyAlignment="1">
      <alignment horizontal="center" vertical="center" textRotation="90" wrapText="1"/>
    </xf>
    <xf numFmtId="3" fontId="14" fillId="2" borderId="2" xfId="11" applyNumberFormat="1" applyFont="1" applyFill="1" applyBorder="1" applyAlignment="1">
      <alignment horizontal="center" vertical="center" textRotation="90" wrapText="1"/>
    </xf>
    <xf numFmtId="0" fontId="13" fillId="2" borderId="2" xfId="11" applyFont="1" applyFill="1" applyBorder="1" applyAlignment="1">
      <alignment horizontal="center" vertical="center" wrapText="1"/>
    </xf>
    <xf numFmtId="4" fontId="13" fillId="2" borderId="2" xfId="11" applyNumberFormat="1" applyFont="1" applyFill="1" applyBorder="1" applyAlignment="1">
      <alignment horizontal="center" vertical="center" textRotation="90" wrapText="1"/>
    </xf>
    <xf numFmtId="0" fontId="13" fillId="2" borderId="3" xfId="11" applyFont="1" applyFill="1" applyBorder="1" applyAlignment="1">
      <alignment horizontal="center" vertical="center" wrapText="1"/>
    </xf>
    <xf numFmtId="0" fontId="13" fillId="2" borderId="4" xfId="11" applyFont="1" applyFill="1" applyBorder="1" applyAlignment="1">
      <alignment horizontal="center" vertical="center" wrapText="1"/>
    </xf>
    <xf numFmtId="0" fontId="13" fillId="2" borderId="5" xfId="11" applyFont="1" applyFill="1" applyBorder="1" applyAlignment="1">
      <alignment horizontal="center" vertical="center" wrapText="1"/>
    </xf>
  </cellXfs>
  <cellStyles count="44">
    <cellStyle name="Excel Built-in Normal" xfId="1"/>
    <cellStyle name="Excel Built-in Normal 1" xfId="2"/>
    <cellStyle name="Excel Built-in Normal 2" xfId="3"/>
    <cellStyle name="Excel Built-in Normal_сем ПРИЛОЖЕНИЕ 2(исправлен.30.06)" xfId="4"/>
    <cellStyle name="TableStyleLight1" xfId="5"/>
    <cellStyle name="ЗаголовокСтолбца" xfId="6"/>
    <cellStyle name="Обычный" xfId="0" builtinId="0"/>
    <cellStyle name="Обычный 10" xfId="7"/>
    <cellStyle name="Обычный 11" xfId="8"/>
    <cellStyle name="Обычный 12" xfId="9"/>
    <cellStyle name="Обычный 12 2" xfId="10"/>
    <cellStyle name="Обычный 13" xfId="11"/>
    <cellStyle name="Обычный 2" xfId="12"/>
    <cellStyle name="Обычный 2 2" xfId="13"/>
    <cellStyle name="Обычный 2 2 2" xfId="14"/>
    <cellStyle name="Обычный 2 3" xfId="15"/>
    <cellStyle name="Обычный 2 4" xfId="16"/>
    <cellStyle name="Обычный 2 5" xfId="17"/>
    <cellStyle name="Обычный 2_2 Перечень МКД с техно-фин инфо" xfId="18"/>
    <cellStyle name="Обычный 3" xfId="19"/>
    <cellStyle name="Обычный 3 2" xfId="20"/>
    <cellStyle name="Обычный 4" xfId="21"/>
    <cellStyle name="Обычный 4 2" xfId="22"/>
    <cellStyle name="Обычный 5" xfId="23"/>
    <cellStyle name="Обычный 6" xfId="24"/>
    <cellStyle name="Обычный 7" xfId="25"/>
    <cellStyle name="Обычный 7 2" xfId="26"/>
    <cellStyle name="Обычный 7 4" xfId="27"/>
    <cellStyle name="Обычный 7 4 2" xfId="28"/>
    <cellStyle name="Обычный 7_гпд 2017-2019" xfId="29"/>
    <cellStyle name="Обычный 8" xfId="30"/>
    <cellStyle name="Обычный 9" xfId="31"/>
    <cellStyle name="Обычный_Лист1" xfId="32"/>
    <cellStyle name="Обычный_Лист1 2 2" xfId="33"/>
    <cellStyle name="Обычный_Лист1_1" xfId="34"/>
    <cellStyle name="Обычный_Лист1_приложение 1" xfId="35"/>
    <cellStyle name="Обычный_Лист1_Приложение 1,2,3 Первомайск" xfId="36"/>
    <cellStyle name="Открывавшаяся гиперссылка" xfId="37" builtinId="9"/>
    <cellStyle name="Пояснение 2" xfId="38"/>
    <cellStyle name="Процентный 2" xfId="39"/>
    <cellStyle name="Стиль 1" xfId="40"/>
    <cellStyle name="Финансовый" xfId="41" builtinId="3"/>
    <cellStyle name="Финансовый 2" xfId="42"/>
    <cellStyle name="Финансовый 4" xfId="43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IW263"/>
  <sheetViews>
    <sheetView view="pageBreakPreview" zoomScale="60" zoomScaleNormal="68" workbookViewId="0">
      <pane ySplit="5" topLeftCell="A6" activePane="bottomLeft" state="frozen"/>
      <selection pane="bottomLeft"/>
    </sheetView>
  </sheetViews>
  <sheetFormatPr defaultColWidth="15" defaultRowHeight="12.75" customHeight="1"/>
  <cols>
    <col min="1" max="1" width="15" style="1" customWidth="1"/>
    <col min="2" max="2" width="22.28515625" style="1" customWidth="1"/>
    <col min="3" max="3" width="15" style="2" customWidth="1"/>
    <col min="4" max="9" width="15" style="3" customWidth="1"/>
    <col min="10" max="10" width="15" style="2" customWidth="1"/>
    <col min="11" max="12" width="15" style="3" customWidth="1"/>
    <col min="13" max="17" width="15" style="4" customWidth="1"/>
    <col min="18" max="18" width="15" style="5" customWidth="1"/>
    <col min="19" max="22" width="15" style="4" customWidth="1"/>
    <col min="23" max="23" width="15" style="5" customWidth="1"/>
    <col min="24" max="24" width="15" style="4" customWidth="1"/>
    <col min="25" max="257" width="15" style="3" customWidth="1"/>
  </cols>
  <sheetData>
    <row r="1" spans="1:26" ht="113.25" customHeight="1">
      <c r="A1" s="6"/>
      <c r="B1" s="6"/>
      <c r="C1" s="7"/>
      <c r="D1" s="8"/>
      <c r="E1" s="8"/>
      <c r="F1" s="8"/>
      <c r="G1" s="9"/>
      <c r="H1" s="9"/>
      <c r="I1" s="9"/>
      <c r="J1" s="10"/>
      <c r="K1" s="11"/>
      <c r="L1" s="11"/>
      <c r="M1" s="12"/>
      <c r="N1" s="13"/>
      <c r="O1" s="12"/>
      <c r="P1" s="12"/>
      <c r="Q1" s="12"/>
      <c r="R1" s="14"/>
      <c r="S1" s="12"/>
      <c r="T1" s="12"/>
      <c r="U1" s="12"/>
      <c r="V1" s="12"/>
      <c r="W1" s="129" t="s">
        <v>0</v>
      </c>
      <c r="X1" s="129"/>
      <c r="Y1" s="129"/>
      <c r="Z1" s="129"/>
    </row>
    <row r="2" spans="1:26" ht="12.75" customHeight="1">
      <c r="A2" s="130" t="s">
        <v>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</row>
    <row r="3" spans="1:26" ht="12.75" customHeight="1">
      <c r="A3" s="16"/>
      <c r="B3" s="16"/>
      <c r="C3" s="17"/>
      <c r="D3" s="18"/>
      <c r="E3" s="18"/>
      <c r="F3" s="18"/>
      <c r="G3" s="13"/>
      <c r="H3" s="13"/>
      <c r="I3" s="13"/>
      <c r="J3" s="15"/>
      <c r="K3" s="13"/>
      <c r="L3" s="13"/>
      <c r="M3" s="15"/>
      <c r="N3" s="15"/>
      <c r="O3" s="15"/>
      <c r="P3" s="15"/>
      <c r="Q3" s="12"/>
      <c r="R3" s="14"/>
      <c r="S3" s="12"/>
      <c r="T3" s="12"/>
      <c r="U3" s="12"/>
      <c r="V3" s="12"/>
      <c r="W3" s="14"/>
      <c r="X3" s="12"/>
      <c r="Y3" s="130" t="s">
        <v>2</v>
      </c>
      <c r="Z3" s="130"/>
    </row>
    <row r="4" spans="1:26" ht="12.75" customHeight="1">
      <c r="A4" s="130" t="s">
        <v>3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</row>
    <row r="5" spans="1:26" ht="12.75" customHeight="1">
      <c r="A5" s="16"/>
      <c r="B5" s="16"/>
      <c r="C5" s="15"/>
      <c r="D5" s="13"/>
      <c r="E5" s="13"/>
      <c r="F5" s="13"/>
      <c r="G5" s="13"/>
      <c r="H5" s="13"/>
      <c r="I5" s="13"/>
      <c r="J5" s="15"/>
      <c r="K5" s="13"/>
      <c r="L5" s="13"/>
      <c r="M5" s="15"/>
      <c r="N5" s="15"/>
      <c r="O5" s="15"/>
      <c r="P5" s="15"/>
      <c r="Q5" s="13"/>
      <c r="R5" s="15"/>
      <c r="S5" s="15"/>
      <c r="T5" s="15"/>
      <c r="U5" s="15"/>
      <c r="V5" s="15"/>
      <c r="W5" s="15"/>
      <c r="X5" s="15"/>
      <c r="Y5" s="15"/>
      <c r="Z5" s="15"/>
    </row>
    <row r="6" spans="1:26" ht="12.75" customHeight="1">
      <c r="A6" s="16"/>
      <c r="B6" s="16"/>
      <c r="C6" s="15"/>
      <c r="D6" s="13"/>
      <c r="E6" s="13"/>
      <c r="F6" s="13"/>
      <c r="G6" s="13"/>
      <c r="H6" s="13"/>
      <c r="I6" s="13"/>
      <c r="J6" s="15"/>
      <c r="K6" s="13"/>
      <c r="L6" s="13"/>
      <c r="M6" s="15"/>
      <c r="N6" s="15"/>
      <c r="O6" s="15"/>
      <c r="P6" s="15"/>
      <c r="Q6" s="13"/>
      <c r="R6" s="15"/>
      <c r="S6" s="15"/>
      <c r="T6" s="15"/>
      <c r="U6" s="15"/>
      <c r="V6" s="15"/>
      <c r="W6" s="15"/>
      <c r="X6" s="15"/>
      <c r="Y6" s="15"/>
      <c r="Z6" s="15"/>
    </row>
    <row r="7" spans="1:26" ht="67.5" customHeight="1">
      <c r="A7" s="133" t="s">
        <v>4</v>
      </c>
      <c r="B7" s="133" t="s">
        <v>5</v>
      </c>
      <c r="C7" s="135" t="s">
        <v>6</v>
      </c>
      <c r="D7" s="136"/>
      <c r="E7" s="136"/>
      <c r="F7" s="137"/>
      <c r="G7" s="128" t="s">
        <v>7</v>
      </c>
      <c r="H7" s="128" t="s">
        <v>8</v>
      </c>
      <c r="I7" s="128" t="s">
        <v>9</v>
      </c>
      <c r="J7" s="125" t="s">
        <v>10</v>
      </c>
      <c r="K7" s="126"/>
      <c r="L7" s="126"/>
      <c r="M7" s="127"/>
      <c r="N7" s="125" t="s">
        <v>11</v>
      </c>
      <c r="O7" s="126"/>
      <c r="P7" s="127"/>
      <c r="Q7" s="128" t="s">
        <v>12</v>
      </c>
      <c r="R7" s="125" t="s">
        <v>13</v>
      </c>
      <c r="S7" s="126"/>
      <c r="T7" s="126"/>
      <c r="U7" s="127"/>
      <c r="V7" s="128" t="s">
        <v>14</v>
      </c>
      <c r="W7" s="125" t="s">
        <v>15</v>
      </c>
      <c r="X7" s="126"/>
      <c r="Y7" s="126"/>
      <c r="Z7" s="127"/>
    </row>
    <row r="8" spans="1:26" ht="15" customHeight="1">
      <c r="A8" s="133"/>
      <c r="B8" s="133"/>
      <c r="C8" s="134" t="s">
        <v>16</v>
      </c>
      <c r="D8" s="138" t="s">
        <v>17</v>
      </c>
      <c r="E8" s="138"/>
      <c r="F8" s="138"/>
      <c r="G8" s="128"/>
      <c r="H8" s="128"/>
      <c r="I8" s="128"/>
      <c r="J8" s="132" t="s">
        <v>16</v>
      </c>
      <c r="K8" s="131" t="s">
        <v>18</v>
      </c>
      <c r="L8" s="131"/>
      <c r="M8" s="131"/>
      <c r="N8" s="131" t="s">
        <v>18</v>
      </c>
      <c r="O8" s="131"/>
      <c r="P8" s="131"/>
      <c r="Q8" s="128"/>
      <c r="R8" s="134" t="s">
        <v>16</v>
      </c>
      <c r="S8" s="131" t="s">
        <v>18</v>
      </c>
      <c r="T8" s="131"/>
      <c r="U8" s="131"/>
      <c r="V8" s="128"/>
      <c r="W8" s="132" t="s">
        <v>19</v>
      </c>
      <c r="X8" s="131" t="s">
        <v>18</v>
      </c>
      <c r="Y8" s="131"/>
      <c r="Z8" s="131"/>
    </row>
    <row r="9" spans="1:26" ht="162" customHeight="1">
      <c r="A9" s="133"/>
      <c r="B9" s="133"/>
      <c r="C9" s="134"/>
      <c r="D9" s="20" t="s">
        <v>20</v>
      </c>
      <c r="E9" s="20" t="s">
        <v>21</v>
      </c>
      <c r="F9" s="20" t="s">
        <v>22</v>
      </c>
      <c r="G9" s="128"/>
      <c r="H9" s="128"/>
      <c r="I9" s="128"/>
      <c r="J9" s="132"/>
      <c r="K9" s="23" t="s">
        <v>23</v>
      </c>
      <c r="L9" s="23" t="s">
        <v>24</v>
      </c>
      <c r="M9" s="20" t="s">
        <v>25</v>
      </c>
      <c r="N9" s="24" t="s">
        <v>26</v>
      </c>
      <c r="O9" s="20" t="s">
        <v>27</v>
      </c>
      <c r="P9" s="20" t="s">
        <v>28</v>
      </c>
      <c r="Q9" s="128"/>
      <c r="R9" s="134"/>
      <c r="S9" s="25" t="s">
        <v>29</v>
      </c>
      <c r="T9" s="25" t="s">
        <v>30</v>
      </c>
      <c r="U9" s="25" t="s">
        <v>31</v>
      </c>
      <c r="V9" s="128"/>
      <c r="W9" s="132"/>
      <c r="X9" s="20" t="s">
        <v>32</v>
      </c>
      <c r="Y9" s="26" t="s">
        <v>33</v>
      </c>
      <c r="Z9" s="26" t="s">
        <v>34</v>
      </c>
    </row>
    <row r="10" spans="1:26" ht="12.75" customHeight="1">
      <c r="A10" s="133"/>
      <c r="B10" s="133"/>
      <c r="C10" s="21" t="s">
        <v>35</v>
      </c>
      <c r="D10" s="22" t="s">
        <v>35</v>
      </c>
      <c r="E10" s="22" t="s">
        <v>35</v>
      </c>
      <c r="F10" s="22" t="s">
        <v>35</v>
      </c>
      <c r="G10" s="22" t="s">
        <v>35</v>
      </c>
      <c r="H10" s="22" t="s">
        <v>35</v>
      </c>
      <c r="I10" s="22" t="s">
        <v>36</v>
      </c>
      <c r="J10" s="21" t="s">
        <v>36</v>
      </c>
      <c r="K10" s="22" t="s">
        <v>36</v>
      </c>
      <c r="L10" s="22" t="s">
        <v>36</v>
      </c>
      <c r="M10" s="22" t="s">
        <v>36</v>
      </c>
      <c r="N10" s="27" t="s">
        <v>37</v>
      </c>
      <c r="O10" s="22" t="s">
        <v>37</v>
      </c>
      <c r="P10" s="22" t="s">
        <v>37</v>
      </c>
      <c r="Q10" s="22" t="s">
        <v>37</v>
      </c>
      <c r="R10" s="21" t="s">
        <v>36</v>
      </c>
      <c r="S10" s="22" t="s">
        <v>36</v>
      </c>
      <c r="T10" s="22" t="s">
        <v>36</v>
      </c>
      <c r="U10" s="22" t="s">
        <v>36</v>
      </c>
      <c r="V10" s="22" t="s">
        <v>36</v>
      </c>
      <c r="W10" s="21" t="s">
        <v>36</v>
      </c>
      <c r="X10" s="22" t="s">
        <v>36</v>
      </c>
      <c r="Y10" s="22" t="s">
        <v>36</v>
      </c>
      <c r="Z10" s="22" t="s">
        <v>36</v>
      </c>
    </row>
    <row r="11" spans="1:26" ht="12.75" customHeight="1">
      <c r="A11" s="19">
        <v>1</v>
      </c>
      <c r="B11" s="19">
        <v>2</v>
      </c>
      <c r="C11" s="21">
        <v>3</v>
      </c>
      <c r="D11" s="22">
        <v>4</v>
      </c>
      <c r="E11" s="22">
        <v>5</v>
      </c>
      <c r="F11" s="22">
        <v>6</v>
      </c>
      <c r="G11" s="22">
        <v>7</v>
      </c>
      <c r="H11" s="22">
        <v>8</v>
      </c>
      <c r="I11" s="22">
        <v>9</v>
      </c>
      <c r="J11" s="21">
        <v>10</v>
      </c>
      <c r="K11" s="22">
        <v>11</v>
      </c>
      <c r="L11" s="22">
        <v>12</v>
      </c>
      <c r="M11" s="22">
        <v>13</v>
      </c>
      <c r="N11" s="27">
        <v>14</v>
      </c>
      <c r="O11" s="22">
        <v>15</v>
      </c>
      <c r="P11" s="22">
        <v>16</v>
      </c>
      <c r="Q11" s="22">
        <v>17</v>
      </c>
      <c r="R11" s="21">
        <v>18</v>
      </c>
      <c r="S11" s="22">
        <v>19</v>
      </c>
      <c r="T11" s="22">
        <v>20</v>
      </c>
      <c r="U11" s="22">
        <v>21</v>
      </c>
      <c r="V11" s="22">
        <v>22</v>
      </c>
      <c r="W11" s="21">
        <v>23</v>
      </c>
      <c r="X11" s="22">
        <v>24</v>
      </c>
      <c r="Y11" s="22">
        <v>25</v>
      </c>
      <c r="Z11" s="22">
        <v>26</v>
      </c>
    </row>
    <row r="12" spans="1:26" s="28" customFormat="1" ht="45" customHeight="1">
      <c r="A12" s="123" t="s">
        <v>38</v>
      </c>
      <c r="B12" s="123"/>
      <c r="C12" s="29"/>
      <c r="D12" s="30"/>
      <c r="E12" s="30"/>
      <c r="F12" s="30"/>
      <c r="G12" s="30"/>
      <c r="H12" s="30"/>
      <c r="I12" s="30"/>
      <c r="J12" s="31"/>
      <c r="K12" s="32"/>
      <c r="L12" s="32"/>
      <c r="M12" s="33"/>
      <c r="N12" s="33"/>
      <c r="O12" s="33"/>
      <c r="P12" s="33"/>
      <c r="Q12" s="33"/>
      <c r="R12" s="34">
        <f>R13+R14+R15</f>
        <v>6365500</v>
      </c>
      <c r="S12" s="34">
        <f t="shared" ref="S12:X12" si="0">S13+S14+S15</f>
        <v>2737000</v>
      </c>
      <c r="T12" s="34">
        <f t="shared" si="0"/>
        <v>2963500</v>
      </c>
      <c r="U12" s="34">
        <f t="shared" si="0"/>
        <v>665000</v>
      </c>
      <c r="V12" s="34">
        <f t="shared" si="0"/>
        <v>2811551</v>
      </c>
      <c r="W12" s="34">
        <f t="shared" si="0"/>
        <v>18689364</v>
      </c>
      <c r="X12" s="34">
        <f t="shared" si="0"/>
        <v>12323864</v>
      </c>
      <c r="Y12" s="34"/>
      <c r="Z12" s="34"/>
    </row>
    <row r="13" spans="1:26" s="28" customFormat="1" ht="15" customHeight="1">
      <c r="A13" s="35" t="s">
        <v>39</v>
      </c>
      <c r="B13" s="35"/>
      <c r="C13" s="29">
        <v>96429.43</v>
      </c>
      <c r="D13" s="36"/>
      <c r="E13" s="30"/>
      <c r="F13" s="37"/>
      <c r="G13" s="37"/>
      <c r="H13" s="37"/>
      <c r="I13" s="36"/>
      <c r="J13" s="38"/>
      <c r="K13" s="37"/>
      <c r="L13" s="37"/>
      <c r="M13" s="32"/>
      <c r="N13" s="32"/>
      <c r="O13" s="32"/>
      <c r="P13" s="32"/>
      <c r="Q13" s="32"/>
      <c r="R13" s="39">
        <v>4269000</v>
      </c>
      <c r="S13" s="32">
        <v>1860000</v>
      </c>
      <c r="T13" s="32">
        <v>1927000</v>
      </c>
      <c r="U13" s="32">
        <v>482000</v>
      </c>
      <c r="V13" s="32"/>
      <c r="W13" s="39">
        <v>4269000</v>
      </c>
      <c r="X13" s="40"/>
      <c r="Y13" s="41"/>
      <c r="Z13" s="41"/>
    </row>
    <row r="14" spans="1:26" s="28" customFormat="1" ht="15" customHeight="1">
      <c r="A14" s="35" t="s">
        <v>40</v>
      </c>
      <c r="B14" s="35"/>
      <c r="C14" s="42">
        <f t="shared" ref="C14:C15" si="1">D14+E14+F14</f>
        <v>96429.43</v>
      </c>
      <c r="D14" s="30">
        <v>96429.43</v>
      </c>
      <c r="E14" s="30"/>
      <c r="F14" s="30"/>
      <c r="G14" s="43"/>
      <c r="H14" s="43"/>
      <c r="I14" s="43">
        <v>6.3</v>
      </c>
      <c r="J14" s="44">
        <f t="shared" ref="J14:J15" si="2">K14+L14+M14</f>
        <v>607505</v>
      </c>
      <c r="K14" s="33">
        <v>607505</v>
      </c>
      <c r="L14" s="33"/>
      <c r="M14" s="33"/>
      <c r="N14" s="40">
        <v>92</v>
      </c>
      <c r="O14" s="32"/>
      <c r="P14" s="32"/>
      <c r="Q14" s="33">
        <v>50</v>
      </c>
      <c r="R14" s="39">
        <v>2096500</v>
      </c>
      <c r="S14" s="32">
        <v>877000</v>
      </c>
      <c r="T14" s="32">
        <v>1036500</v>
      </c>
      <c r="U14" s="32">
        <v>183000</v>
      </c>
      <c r="V14" s="32"/>
      <c r="W14" s="39">
        <v>4891023</v>
      </c>
      <c r="X14" s="33">
        <v>2794523</v>
      </c>
      <c r="Y14" s="41"/>
      <c r="Z14" s="41"/>
    </row>
    <row r="15" spans="1:26" s="28" customFormat="1" ht="15" customHeight="1">
      <c r="A15" s="124" t="s">
        <v>41</v>
      </c>
      <c r="B15" s="124"/>
      <c r="C15" s="42">
        <f t="shared" si="1"/>
        <v>96429.43</v>
      </c>
      <c r="D15" s="30">
        <v>96429.43</v>
      </c>
      <c r="E15" s="30"/>
      <c r="F15" s="30"/>
      <c r="G15" s="43"/>
      <c r="H15" s="43"/>
      <c r="I15" s="30">
        <v>6.3</v>
      </c>
      <c r="J15" s="44">
        <f t="shared" si="2"/>
        <v>607505</v>
      </c>
      <c r="K15" s="33">
        <v>607505</v>
      </c>
      <c r="L15" s="33"/>
      <c r="M15" s="43"/>
      <c r="N15" s="45">
        <v>97</v>
      </c>
      <c r="O15" s="32"/>
      <c r="P15" s="32"/>
      <c r="Q15" s="33">
        <v>95</v>
      </c>
      <c r="R15" s="39"/>
      <c r="S15" s="32"/>
      <c r="T15" s="32"/>
      <c r="U15" s="32"/>
      <c r="V15" s="33">
        <v>2811551</v>
      </c>
      <c r="W15" s="39">
        <v>9529341</v>
      </c>
      <c r="X15" s="33">
        <v>9529341</v>
      </c>
      <c r="Y15" s="41"/>
      <c r="Z15" s="41"/>
    </row>
    <row r="20" spans="24:24" ht="15" customHeight="1"/>
    <row r="21" spans="24:24" ht="12.75" customHeight="1">
      <c r="X21" s="46"/>
    </row>
    <row r="23" spans="24:24" ht="45" customHeight="1"/>
    <row r="24" spans="24:24" ht="15" customHeight="1"/>
    <row r="25" spans="24:24" ht="15" customHeight="1"/>
    <row r="26" spans="24:24" ht="15" customHeight="1"/>
    <row r="27" spans="24:24" ht="15" customHeight="1"/>
    <row r="28" spans="24:24" ht="45" customHeight="1"/>
    <row r="32" spans="24:24" ht="15" customHeight="1"/>
    <row r="33" ht="45" customHeight="1"/>
    <row r="37" ht="15" customHeight="1"/>
    <row r="38" ht="45" customHeight="1"/>
    <row r="42" ht="15" customHeight="1"/>
    <row r="43" ht="45" customHeight="1"/>
    <row r="47" ht="15" customHeight="1"/>
    <row r="48" ht="45" customHeight="1"/>
    <row r="52" ht="15" customHeight="1"/>
    <row r="53" ht="45" customHeight="1"/>
    <row r="57" ht="15" customHeight="1"/>
    <row r="58" ht="45" customHeight="1"/>
    <row r="62" ht="15" customHeight="1"/>
    <row r="63" ht="45" customHeight="1"/>
    <row r="67" ht="15" customHeight="1"/>
    <row r="68" ht="45" customHeight="1"/>
    <row r="72" ht="15" customHeight="1"/>
    <row r="73" ht="45" customHeight="1"/>
    <row r="77" ht="15" customHeight="1"/>
    <row r="78" ht="45" customHeight="1"/>
    <row r="82" ht="15" customHeight="1"/>
    <row r="83" ht="45" customHeight="1"/>
    <row r="87" ht="15" customHeight="1"/>
    <row r="88" ht="45" customHeight="1"/>
    <row r="92" ht="15" customHeight="1"/>
    <row r="93" ht="45" customHeight="1"/>
    <row r="97" ht="15" customHeight="1"/>
    <row r="98" ht="45" customHeight="1"/>
    <row r="102" ht="15" customHeight="1"/>
    <row r="103" ht="45" customHeight="1"/>
    <row r="107" ht="15" customHeight="1"/>
    <row r="108" ht="45" customHeight="1"/>
    <row r="112" ht="15" customHeight="1"/>
    <row r="113" ht="45" customHeight="1"/>
    <row r="117" ht="15" customHeight="1"/>
    <row r="118" ht="45" customHeight="1"/>
    <row r="122" ht="15" customHeight="1"/>
    <row r="123" ht="45" customHeight="1"/>
    <row r="127" ht="15" customHeight="1"/>
    <row r="128" ht="45" customHeight="1"/>
    <row r="132" ht="15" customHeight="1"/>
    <row r="133" ht="45" customHeight="1"/>
    <row r="137" ht="15" customHeight="1"/>
    <row r="138" ht="45" customHeight="1"/>
    <row r="142" ht="15" customHeight="1"/>
    <row r="143" ht="45" customHeight="1"/>
    <row r="147" ht="15" customHeight="1"/>
    <row r="148" ht="45" customHeight="1"/>
    <row r="152" ht="15" customHeight="1"/>
    <row r="153" ht="45" customHeight="1"/>
    <row r="157" ht="15" customHeight="1"/>
    <row r="158" ht="45" customHeight="1"/>
    <row r="162" ht="15" customHeight="1"/>
    <row r="163" ht="45" customHeight="1"/>
    <row r="167" ht="15" customHeight="1"/>
    <row r="168" ht="45" customHeight="1"/>
    <row r="172" ht="15" customHeight="1"/>
    <row r="173" ht="45" customHeight="1"/>
    <row r="177" ht="15" customHeight="1"/>
    <row r="178" ht="45" customHeight="1"/>
    <row r="182" ht="15" customHeight="1"/>
    <row r="183" ht="45" customHeight="1"/>
    <row r="187" ht="15" customHeight="1"/>
    <row r="188" ht="45" customHeight="1"/>
    <row r="192" ht="15" customHeight="1"/>
    <row r="193" ht="45" customHeight="1"/>
    <row r="197" ht="15" customHeight="1"/>
    <row r="198" ht="45" customHeight="1"/>
    <row r="202" ht="15" customHeight="1"/>
    <row r="203" ht="45" customHeight="1"/>
    <row r="207" ht="15" customHeight="1"/>
    <row r="208" ht="45" customHeight="1"/>
    <row r="212" ht="15" customHeight="1"/>
    <row r="213" ht="45" customHeight="1"/>
    <row r="217" ht="15" customHeight="1"/>
    <row r="218" ht="45" customHeight="1"/>
    <row r="222" ht="15" customHeight="1"/>
    <row r="223" ht="45" customHeight="1"/>
    <row r="227" ht="15" customHeight="1"/>
    <row r="228" ht="45" customHeight="1"/>
    <row r="232" ht="15" customHeight="1"/>
    <row r="233" ht="45" customHeight="1"/>
    <row r="234" ht="15" customHeight="1"/>
    <row r="235" ht="15" customHeight="1"/>
    <row r="236" ht="15" customHeight="1"/>
    <row r="237" ht="15" customHeight="1"/>
    <row r="238" ht="45" customHeight="1"/>
    <row r="239" ht="15" customHeight="1"/>
    <row r="240" ht="15" customHeight="1"/>
    <row r="241" ht="15" customHeight="1"/>
    <row r="242" ht="15" customHeight="1"/>
    <row r="243" ht="45" customHeight="1"/>
    <row r="247" ht="15" customHeight="1"/>
    <row r="248" ht="45" customHeight="1"/>
    <row r="252" ht="15" customHeight="1"/>
    <row r="253" ht="45" customHeight="1"/>
    <row r="257" ht="15" customHeight="1"/>
    <row r="258" ht="45" customHeight="1"/>
    <row r="262" ht="15" customHeight="1"/>
    <row r="263" ht="45" customHeight="1"/>
  </sheetData>
  <mergeCells count="27">
    <mergeCell ref="R7:U7"/>
    <mergeCell ref="N8:P8"/>
    <mergeCell ref="R8:R9"/>
    <mergeCell ref="C7:F7"/>
    <mergeCell ref="B7:B10"/>
    <mergeCell ref="J7:M7"/>
    <mergeCell ref="D8:F8"/>
    <mergeCell ref="G7:G9"/>
    <mergeCell ref="H7:H9"/>
    <mergeCell ref="I7:I9"/>
    <mergeCell ref="C8:C9"/>
    <mergeCell ref="A12:B12"/>
    <mergeCell ref="A15:B15"/>
    <mergeCell ref="N7:P7"/>
    <mergeCell ref="Q7:Q9"/>
    <mergeCell ref="W1:Z1"/>
    <mergeCell ref="A2:Z2"/>
    <mergeCell ref="Y3:Z3"/>
    <mergeCell ref="A4:Z4"/>
    <mergeCell ref="X8:Z8"/>
    <mergeCell ref="V7:V9"/>
    <mergeCell ref="W7:Z7"/>
    <mergeCell ref="W8:W9"/>
    <mergeCell ref="A7:A10"/>
    <mergeCell ref="S8:U8"/>
    <mergeCell ref="J8:J9"/>
    <mergeCell ref="K8:M8"/>
  </mergeCells>
  <pageMargins left="0.70866141732283472" right="0.70866141732283472" top="0.74803149606299213" bottom="0.74803149606299213" header="0.31496062992125984" footer="0.31496062992125984"/>
  <pageSetup paperSize="9" scale="3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W29"/>
  <sheetViews>
    <sheetView view="pageBreakPreview" zoomScale="40" zoomScaleNormal="89" zoomScaleSheetLayoutView="40" workbookViewId="0">
      <pane xSplit="2" ySplit="7" topLeftCell="C8" activePane="bottomRight" state="frozen"/>
      <selection activeCell="B12" sqref="B12:B21"/>
      <selection pane="topRight"/>
      <selection pane="bottomLeft"/>
      <selection pane="bottomRight" activeCell="C8" sqref="C8"/>
    </sheetView>
  </sheetViews>
  <sheetFormatPr defaultRowHeight="15" customHeight="1"/>
  <cols>
    <col min="1" max="1" width="6.7109375" style="47" customWidth="1"/>
    <col min="2" max="2" width="33.7109375" style="48" customWidth="1"/>
    <col min="3" max="3" width="8.28515625" style="49" customWidth="1"/>
    <col min="4" max="4" width="8.5703125" style="49" customWidth="1"/>
    <col min="5" max="5" width="9.5703125" style="49" customWidth="1"/>
    <col min="6" max="6" width="5.85546875" style="49" customWidth="1"/>
    <col min="7" max="7" width="4.85546875" style="49" customWidth="1"/>
    <col min="8" max="8" width="4.5703125" style="49" customWidth="1"/>
    <col min="9" max="9" width="12" style="50" customWidth="1"/>
    <col min="10" max="10" width="11" style="50" customWidth="1"/>
    <col min="11" max="11" width="10.85546875" style="50" customWidth="1"/>
    <col min="12" max="12" width="5.42578125" style="50" customWidth="1"/>
    <col min="13" max="13" width="10.140625" style="50" customWidth="1"/>
    <col min="14" max="14" width="9.140625" style="51" customWidth="1"/>
    <col min="15" max="15" width="14.85546875" style="52" customWidth="1"/>
    <col min="16" max="19" width="14.85546875" style="53" customWidth="1"/>
    <col min="20" max="20" width="14.85546875" style="52" customWidth="1"/>
    <col min="21" max="23" width="14.85546875" style="53" customWidth="1"/>
    <col min="24" max="24" width="7" style="49" customWidth="1"/>
    <col min="25" max="25" width="12.7109375" style="49" customWidth="1"/>
    <col min="26" max="257" width="9.140625" style="54" customWidth="1"/>
  </cols>
  <sheetData>
    <row r="1" spans="1:26" ht="15" customHeight="1">
      <c r="Y1" s="55" t="s">
        <v>42</v>
      </c>
      <c r="Z1" s="55"/>
    </row>
    <row r="2" spans="1:26" ht="15.75" customHeight="1">
      <c r="C2" s="56" t="s">
        <v>43</v>
      </c>
      <c r="O2" s="57"/>
      <c r="Q2" s="58"/>
      <c r="R2" s="58"/>
      <c r="S2" s="58"/>
      <c r="T2" s="57"/>
      <c r="U2" s="58"/>
      <c r="V2" s="58"/>
      <c r="W2" s="58"/>
      <c r="X2" s="59"/>
      <c r="Y2" s="59"/>
    </row>
    <row r="3" spans="1:26" ht="15" customHeight="1">
      <c r="A3" s="139" t="s">
        <v>44</v>
      </c>
      <c r="B3" s="140" t="s">
        <v>45</v>
      </c>
      <c r="C3" s="143" t="s">
        <v>46</v>
      </c>
      <c r="D3" s="143" t="s">
        <v>47</v>
      </c>
      <c r="E3" s="143" t="s">
        <v>48</v>
      </c>
      <c r="F3" s="143" t="s">
        <v>49</v>
      </c>
      <c r="G3" s="143" t="s">
        <v>50</v>
      </c>
      <c r="H3" s="143" t="s">
        <v>51</v>
      </c>
      <c r="I3" s="144" t="s">
        <v>52</v>
      </c>
      <c r="J3" s="145" t="s">
        <v>53</v>
      </c>
      <c r="K3" s="145"/>
      <c r="L3" s="145"/>
      <c r="M3" s="145"/>
      <c r="N3" s="146" t="s">
        <v>54</v>
      </c>
      <c r="O3" s="147" t="s">
        <v>55</v>
      </c>
      <c r="P3" s="147"/>
      <c r="Q3" s="147"/>
      <c r="R3" s="147"/>
      <c r="S3" s="147"/>
      <c r="T3" s="148" t="s">
        <v>56</v>
      </c>
      <c r="U3" s="148"/>
      <c r="V3" s="148"/>
      <c r="W3" s="148"/>
      <c r="X3" s="148"/>
      <c r="Y3" s="149" t="s">
        <v>57</v>
      </c>
    </row>
    <row r="4" spans="1:26" ht="15" customHeight="1">
      <c r="A4" s="139"/>
      <c r="B4" s="141"/>
      <c r="C4" s="143"/>
      <c r="D4" s="143"/>
      <c r="E4" s="143"/>
      <c r="F4" s="143"/>
      <c r="G4" s="143"/>
      <c r="H4" s="143"/>
      <c r="I4" s="144"/>
      <c r="J4" s="144" t="s">
        <v>58</v>
      </c>
      <c r="K4" s="144" t="s">
        <v>59</v>
      </c>
      <c r="L4" s="144" t="s">
        <v>60</v>
      </c>
      <c r="M4" s="144" t="s">
        <v>61</v>
      </c>
      <c r="N4" s="146"/>
      <c r="O4" s="150" t="s">
        <v>58</v>
      </c>
      <c r="P4" s="147" t="s">
        <v>62</v>
      </c>
      <c r="Q4" s="147"/>
      <c r="R4" s="147"/>
      <c r="S4" s="147"/>
      <c r="T4" s="150" t="s">
        <v>58</v>
      </c>
      <c r="U4" s="148" t="s">
        <v>62</v>
      </c>
      <c r="V4" s="148"/>
      <c r="W4" s="148"/>
      <c r="X4" s="148"/>
      <c r="Y4" s="149"/>
    </row>
    <row r="5" spans="1:26" ht="16.5" customHeight="1">
      <c r="A5" s="139"/>
      <c r="B5" s="141"/>
      <c r="C5" s="143"/>
      <c r="D5" s="143"/>
      <c r="E5" s="143"/>
      <c r="F5" s="143"/>
      <c r="G5" s="143"/>
      <c r="H5" s="143"/>
      <c r="I5" s="144"/>
      <c r="J5" s="144"/>
      <c r="K5" s="144"/>
      <c r="L5" s="144"/>
      <c r="M5" s="144"/>
      <c r="N5" s="146"/>
      <c r="O5" s="150"/>
      <c r="P5" s="151" t="s">
        <v>63</v>
      </c>
      <c r="Q5" s="151" t="s">
        <v>64</v>
      </c>
      <c r="R5" s="151" t="s">
        <v>65</v>
      </c>
      <c r="S5" s="151" t="s">
        <v>66</v>
      </c>
      <c r="T5" s="150"/>
      <c r="U5" s="151" t="s">
        <v>67</v>
      </c>
      <c r="V5" s="151" t="s">
        <v>68</v>
      </c>
      <c r="W5" s="151" t="s">
        <v>69</v>
      </c>
      <c r="X5" s="149" t="s">
        <v>70</v>
      </c>
      <c r="Y5" s="149"/>
    </row>
    <row r="6" spans="1:26" ht="94.5" customHeight="1">
      <c r="A6" s="139"/>
      <c r="B6" s="141"/>
      <c r="C6" s="143"/>
      <c r="D6" s="143"/>
      <c r="E6" s="143"/>
      <c r="F6" s="143"/>
      <c r="G6" s="143"/>
      <c r="H6" s="143"/>
      <c r="I6" s="144"/>
      <c r="J6" s="144"/>
      <c r="K6" s="144"/>
      <c r="L6" s="144"/>
      <c r="M6" s="144"/>
      <c r="N6" s="146"/>
      <c r="O6" s="150"/>
      <c r="P6" s="151"/>
      <c r="Q6" s="151"/>
      <c r="R6" s="151"/>
      <c r="S6" s="151"/>
      <c r="T6" s="150"/>
      <c r="U6" s="151"/>
      <c r="V6" s="151"/>
      <c r="W6" s="151"/>
      <c r="X6" s="149"/>
      <c r="Y6" s="149"/>
    </row>
    <row r="7" spans="1:26" ht="17.25" customHeight="1">
      <c r="A7" s="139"/>
      <c r="B7" s="142"/>
      <c r="C7" s="143"/>
      <c r="D7" s="143"/>
      <c r="E7" s="143"/>
      <c r="F7" s="143"/>
      <c r="G7" s="143"/>
      <c r="H7" s="143"/>
      <c r="I7" s="60" t="s">
        <v>71</v>
      </c>
      <c r="J7" s="60" t="s">
        <v>71</v>
      </c>
      <c r="K7" s="60" t="s">
        <v>71</v>
      </c>
      <c r="L7" s="60" t="s">
        <v>71</v>
      </c>
      <c r="M7" s="60" t="s">
        <v>71</v>
      </c>
      <c r="N7" s="63" t="s">
        <v>72</v>
      </c>
      <c r="O7" s="61" t="s">
        <v>36</v>
      </c>
      <c r="P7" s="61" t="s">
        <v>36</v>
      </c>
      <c r="Q7" s="61" t="s">
        <v>36</v>
      </c>
      <c r="R7" s="61" t="s">
        <v>36</v>
      </c>
      <c r="S7" s="61" t="s">
        <v>36</v>
      </c>
      <c r="T7" s="61" t="s">
        <v>36</v>
      </c>
      <c r="U7" s="61" t="s">
        <v>36</v>
      </c>
      <c r="V7" s="61" t="s">
        <v>36</v>
      </c>
      <c r="W7" s="61" t="s">
        <v>36</v>
      </c>
      <c r="X7" s="62" t="s">
        <v>36</v>
      </c>
      <c r="Y7" s="64" t="s">
        <v>73</v>
      </c>
    </row>
    <row r="8" spans="1:26" ht="15" customHeight="1">
      <c r="A8" s="65">
        <v>1</v>
      </c>
      <c r="B8" s="66">
        <f t="shared" ref="B8:X8" si="0">A8+1</f>
        <v>2</v>
      </c>
      <c r="C8" s="67">
        <f t="shared" si="0"/>
        <v>3</v>
      </c>
      <c r="D8" s="67">
        <f t="shared" si="0"/>
        <v>4</v>
      </c>
      <c r="E8" s="67">
        <f t="shared" si="0"/>
        <v>5</v>
      </c>
      <c r="F8" s="67">
        <f t="shared" si="0"/>
        <v>6</v>
      </c>
      <c r="G8" s="67">
        <f t="shared" si="0"/>
        <v>7</v>
      </c>
      <c r="H8" s="67">
        <f t="shared" si="0"/>
        <v>8</v>
      </c>
      <c r="I8" s="67">
        <f t="shared" si="0"/>
        <v>9</v>
      </c>
      <c r="J8" s="67">
        <f t="shared" si="0"/>
        <v>10</v>
      </c>
      <c r="K8" s="67">
        <f t="shared" si="0"/>
        <v>11</v>
      </c>
      <c r="L8" s="67">
        <f t="shared" si="0"/>
        <v>12</v>
      </c>
      <c r="M8" s="67">
        <f t="shared" si="0"/>
        <v>13</v>
      </c>
      <c r="N8" s="68">
        <f t="shared" si="0"/>
        <v>14</v>
      </c>
      <c r="O8" s="69">
        <f t="shared" si="0"/>
        <v>15</v>
      </c>
      <c r="P8" s="69">
        <f t="shared" si="0"/>
        <v>16</v>
      </c>
      <c r="Q8" s="69">
        <f t="shared" si="0"/>
        <v>17</v>
      </c>
      <c r="R8" s="69">
        <f t="shared" si="0"/>
        <v>18</v>
      </c>
      <c r="S8" s="69">
        <f t="shared" si="0"/>
        <v>19</v>
      </c>
      <c r="T8" s="69">
        <f t="shared" si="0"/>
        <v>20</v>
      </c>
      <c r="U8" s="69">
        <f t="shared" si="0"/>
        <v>21</v>
      </c>
      <c r="V8" s="69">
        <f t="shared" si="0"/>
        <v>22</v>
      </c>
      <c r="W8" s="69">
        <f t="shared" si="0"/>
        <v>23</v>
      </c>
      <c r="X8" s="67">
        <f t="shared" si="0"/>
        <v>24</v>
      </c>
      <c r="Y8" s="67">
        <v>25</v>
      </c>
    </row>
    <row r="9" spans="1:26" s="70" customFormat="1" ht="12">
      <c r="A9" s="71" t="s">
        <v>74</v>
      </c>
      <c r="B9" s="72"/>
      <c r="C9" s="73"/>
      <c r="D9" s="73"/>
      <c r="E9" s="73"/>
      <c r="F9" s="73"/>
      <c r="G9" s="73"/>
      <c r="H9" s="73"/>
      <c r="I9" s="74">
        <f>I10+I17+I23</f>
        <v>14261.400000000001</v>
      </c>
      <c r="J9" s="74">
        <f t="shared" ref="J9:W9" si="1">J10+J17+J23</f>
        <v>12222.2</v>
      </c>
      <c r="K9" s="74">
        <f t="shared" si="1"/>
        <v>12222.2</v>
      </c>
      <c r="L9" s="74">
        <f t="shared" si="1"/>
        <v>0</v>
      </c>
      <c r="M9" s="74">
        <f t="shared" si="1"/>
        <v>11598.8</v>
      </c>
      <c r="N9" s="73">
        <f t="shared" si="1"/>
        <v>556</v>
      </c>
      <c r="O9" s="75">
        <f t="shared" si="1"/>
        <v>18692278.16</v>
      </c>
      <c r="P9" s="75">
        <f t="shared" si="1"/>
        <v>2737000</v>
      </c>
      <c r="Q9" s="75">
        <f t="shared" si="1"/>
        <v>2963500</v>
      </c>
      <c r="R9" s="75">
        <f t="shared" si="1"/>
        <v>665000</v>
      </c>
      <c r="S9" s="75">
        <f t="shared" si="1"/>
        <v>12326778.16</v>
      </c>
      <c r="T9" s="75">
        <f t="shared" si="1"/>
        <v>18692278.16</v>
      </c>
      <c r="U9" s="75">
        <f t="shared" si="1"/>
        <v>17738811.789999999</v>
      </c>
      <c r="V9" s="75">
        <f t="shared" si="1"/>
        <v>657674</v>
      </c>
      <c r="W9" s="75">
        <f t="shared" si="1"/>
        <v>295792.37</v>
      </c>
      <c r="X9" s="76"/>
      <c r="Y9" s="77"/>
    </row>
    <row r="10" spans="1:26" s="70" customFormat="1" ht="12">
      <c r="A10" s="78" t="s">
        <v>75</v>
      </c>
      <c r="B10" s="79"/>
      <c r="C10" s="73"/>
      <c r="D10" s="73"/>
      <c r="E10" s="73"/>
      <c r="F10" s="73"/>
      <c r="G10" s="73"/>
      <c r="H10" s="73"/>
      <c r="I10" s="74">
        <f>SUM(I11:I16)</f>
        <v>4193.1000000000004</v>
      </c>
      <c r="J10" s="74">
        <f t="shared" ref="J10:W10" si="2">SUM(J11:J16)</f>
        <v>3185.7</v>
      </c>
      <c r="K10" s="74">
        <f t="shared" si="2"/>
        <v>3185.7</v>
      </c>
      <c r="L10" s="74">
        <f t="shared" si="2"/>
        <v>0</v>
      </c>
      <c r="M10" s="74">
        <f t="shared" si="2"/>
        <v>2946</v>
      </c>
      <c r="N10" s="73">
        <f t="shared" si="2"/>
        <v>135</v>
      </c>
      <c r="O10" s="75">
        <f t="shared" si="2"/>
        <v>5225892.0299999993</v>
      </c>
      <c r="P10" s="75">
        <f t="shared" si="2"/>
        <v>1860000</v>
      </c>
      <c r="Q10" s="75">
        <f t="shared" si="2"/>
        <v>1927000</v>
      </c>
      <c r="R10" s="75">
        <f t="shared" si="2"/>
        <v>482000</v>
      </c>
      <c r="S10" s="75">
        <f t="shared" si="2"/>
        <v>956892.02999999968</v>
      </c>
      <c r="T10" s="75">
        <f t="shared" si="2"/>
        <v>5225892.0299999993</v>
      </c>
      <c r="U10" s="75">
        <f t="shared" si="2"/>
        <v>4995488.6500000004</v>
      </c>
      <c r="V10" s="75">
        <f t="shared" si="2"/>
        <v>175453</v>
      </c>
      <c r="W10" s="75">
        <f t="shared" si="2"/>
        <v>54950.380000000005</v>
      </c>
      <c r="X10" s="76"/>
      <c r="Y10" s="76"/>
    </row>
    <row r="11" spans="1:26" s="70" customFormat="1" ht="12">
      <c r="A11" s="80" t="s">
        <v>76</v>
      </c>
      <c r="B11" s="81" t="s">
        <v>77</v>
      </c>
      <c r="C11" s="82">
        <v>1970</v>
      </c>
      <c r="D11" s="82" t="s">
        <v>78</v>
      </c>
      <c r="E11" s="82" t="s">
        <v>79</v>
      </c>
      <c r="F11" s="82" t="s">
        <v>80</v>
      </c>
      <c r="G11" s="82">
        <v>2</v>
      </c>
      <c r="H11" s="82">
        <v>1</v>
      </c>
      <c r="I11" s="83">
        <v>364.3</v>
      </c>
      <c r="J11" s="84">
        <v>334</v>
      </c>
      <c r="K11" s="84">
        <v>334</v>
      </c>
      <c r="L11" s="82"/>
      <c r="M11" s="83">
        <v>294.2</v>
      </c>
      <c r="N11" s="82">
        <v>17</v>
      </c>
      <c r="O11" s="69">
        <f t="shared" ref="O11:O16" si="3">T11</f>
        <v>502898.95</v>
      </c>
      <c r="P11" s="85">
        <v>173915</v>
      </c>
      <c r="Q11" s="85">
        <v>180180</v>
      </c>
      <c r="R11" s="85">
        <v>45068</v>
      </c>
      <c r="S11" s="69">
        <f t="shared" ref="S11:S16" si="4">O11-P11-Q11-R11</f>
        <v>103735.95000000001</v>
      </c>
      <c r="T11" s="69">
        <f>приложение3!C11</f>
        <v>502898.95</v>
      </c>
      <c r="U11" s="69">
        <f>приложение3!D11</f>
        <v>479294.71</v>
      </c>
      <c r="V11" s="86">
        <f>приложение3!AE11</f>
        <v>18332</v>
      </c>
      <c r="W11" s="86">
        <f>приложение3!AJ11</f>
        <v>5272.24</v>
      </c>
      <c r="X11" s="82"/>
      <c r="Y11" s="82" t="s">
        <v>81</v>
      </c>
    </row>
    <row r="12" spans="1:26" s="70" customFormat="1" ht="12">
      <c r="A12" s="80" t="s">
        <v>82</v>
      </c>
      <c r="B12" s="81" t="s">
        <v>83</v>
      </c>
      <c r="C12" s="82">
        <v>1969</v>
      </c>
      <c r="D12" s="82" t="s">
        <v>78</v>
      </c>
      <c r="E12" s="82" t="s">
        <v>79</v>
      </c>
      <c r="F12" s="82" t="s">
        <v>80</v>
      </c>
      <c r="G12" s="82">
        <v>2</v>
      </c>
      <c r="H12" s="82">
        <v>2</v>
      </c>
      <c r="I12" s="83">
        <v>522.20000000000005</v>
      </c>
      <c r="J12" s="84">
        <v>468.1</v>
      </c>
      <c r="K12" s="84">
        <v>468.1</v>
      </c>
      <c r="L12" s="82"/>
      <c r="M12" s="83">
        <v>344.3</v>
      </c>
      <c r="N12" s="82">
        <v>26</v>
      </c>
      <c r="O12" s="69">
        <f t="shared" si="3"/>
        <v>823007.32</v>
      </c>
      <c r="P12" s="85">
        <v>284615</v>
      </c>
      <c r="Q12" s="85">
        <v>294868</v>
      </c>
      <c r="R12" s="85">
        <v>73755</v>
      </c>
      <c r="S12" s="69">
        <f t="shared" si="4"/>
        <v>169769.31999999995</v>
      </c>
      <c r="T12" s="69">
        <f>приложение3!C12</f>
        <v>823007.32</v>
      </c>
      <c r="U12" s="69">
        <f>приложение3!D12</f>
        <v>788091.32</v>
      </c>
      <c r="V12" s="86">
        <f>приложение3!AE12</f>
        <v>26247</v>
      </c>
      <c r="W12" s="86">
        <f>приложение3!AJ12</f>
        <v>8669</v>
      </c>
      <c r="X12" s="82"/>
      <c r="Y12" s="82" t="s">
        <v>81</v>
      </c>
    </row>
    <row r="13" spans="1:26" s="70" customFormat="1" ht="12">
      <c r="A13" s="80" t="s">
        <v>84</v>
      </c>
      <c r="B13" s="81" t="s">
        <v>85</v>
      </c>
      <c r="C13" s="82">
        <v>1970</v>
      </c>
      <c r="D13" s="82" t="s">
        <v>78</v>
      </c>
      <c r="E13" s="82" t="s">
        <v>79</v>
      </c>
      <c r="F13" s="82" t="s">
        <v>80</v>
      </c>
      <c r="G13" s="82">
        <v>2</v>
      </c>
      <c r="H13" s="82">
        <v>1</v>
      </c>
      <c r="I13" s="83">
        <v>536.5</v>
      </c>
      <c r="J13" s="84">
        <v>475.9</v>
      </c>
      <c r="K13" s="84">
        <v>475.9</v>
      </c>
      <c r="L13" s="82"/>
      <c r="M13" s="83">
        <v>437</v>
      </c>
      <c r="N13" s="82">
        <v>24</v>
      </c>
      <c r="O13" s="69">
        <f t="shared" si="3"/>
        <v>791328.5</v>
      </c>
      <c r="P13" s="85">
        <v>326423</v>
      </c>
      <c r="Q13" s="85">
        <v>338181</v>
      </c>
      <c r="R13" s="85">
        <v>84589</v>
      </c>
      <c r="S13" s="69">
        <f t="shared" si="4"/>
        <v>42135.5</v>
      </c>
      <c r="T13" s="69">
        <f>приложение3!C13</f>
        <v>791328.5</v>
      </c>
      <c r="U13" s="69">
        <f>приложение3!D13</f>
        <v>756326.9</v>
      </c>
      <c r="V13" s="86">
        <f>приложение3!AE13</f>
        <v>26682</v>
      </c>
      <c r="W13" s="86">
        <f>приложение3!AJ13</f>
        <v>8319.6</v>
      </c>
      <c r="X13" s="82"/>
      <c r="Y13" s="82" t="s">
        <v>81</v>
      </c>
    </row>
    <row r="14" spans="1:26" s="70" customFormat="1" ht="12">
      <c r="A14" s="80" t="s">
        <v>86</v>
      </c>
      <c r="B14" s="81" t="s">
        <v>87</v>
      </c>
      <c r="C14" s="82">
        <v>1971</v>
      </c>
      <c r="D14" s="82" t="s">
        <v>78</v>
      </c>
      <c r="E14" s="82" t="s">
        <v>79</v>
      </c>
      <c r="F14" s="82" t="s">
        <v>80</v>
      </c>
      <c r="G14" s="82">
        <v>2</v>
      </c>
      <c r="H14" s="82">
        <v>1</v>
      </c>
      <c r="I14" s="83">
        <v>338.7</v>
      </c>
      <c r="J14" s="84">
        <v>310.10000000000002</v>
      </c>
      <c r="K14" s="84">
        <v>310.10000000000002</v>
      </c>
      <c r="L14" s="82"/>
      <c r="M14" s="83">
        <v>272.89999999999998</v>
      </c>
      <c r="N14" s="82">
        <v>16</v>
      </c>
      <c r="O14" s="69">
        <f t="shared" si="3"/>
        <v>544539.61999999988</v>
      </c>
      <c r="P14" s="85">
        <v>188314</v>
      </c>
      <c r="Q14" s="85">
        <v>195098</v>
      </c>
      <c r="R14" s="85">
        <v>48800</v>
      </c>
      <c r="S14" s="69">
        <f t="shared" si="4"/>
        <v>112327.61999999988</v>
      </c>
      <c r="T14" s="69">
        <f>приложение3!C14</f>
        <v>544539.61999999988</v>
      </c>
      <c r="U14" s="69">
        <f>приложение3!D14</f>
        <v>520608.92</v>
      </c>
      <c r="V14" s="86">
        <f>приложение3!AE14</f>
        <v>18204</v>
      </c>
      <c r="W14" s="86">
        <f>приложение3!AJ14</f>
        <v>5726.7</v>
      </c>
      <c r="X14" s="82"/>
      <c r="Y14" s="82" t="s">
        <v>81</v>
      </c>
    </row>
    <row r="15" spans="1:26" s="70" customFormat="1" ht="12">
      <c r="A15" s="80" t="s">
        <v>88</v>
      </c>
      <c r="B15" s="81" t="s">
        <v>89</v>
      </c>
      <c r="C15" s="82">
        <v>1989</v>
      </c>
      <c r="D15" s="82" t="s">
        <v>78</v>
      </c>
      <c r="E15" s="82" t="s">
        <v>79</v>
      </c>
      <c r="F15" s="82" t="s">
        <v>80</v>
      </c>
      <c r="G15" s="82">
        <v>2</v>
      </c>
      <c r="H15" s="82">
        <v>2</v>
      </c>
      <c r="I15" s="83">
        <v>1789.4</v>
      </c>
      <c r="J15" s="84">
        <v>1005</v>
      </c>
      <c r="K15" s="84">
        <v>1005</v>
      </c>
      <c r="L15" s="82"/>
      <c r="M15" s="83">
        <v>1005</v>
      </c>
      <c r="N15" s="82">
        <v>32</v>
      </c>
      <c r="O15" s="69">
        <f t="shared" si="3"/>
        <v>1570666.3399999999</v>
      </c>
      <c r="P15" s="85">
        <v>543174</v>
      </c>
      <c r="Q15" s="85">
        <v>562739</v>
      </c>
      <c r="R15" s="85">
        <v>140758</v>
      </c>
      <c r="S15" s="69">
        <f t="shared" si="4"/>
        <v>323995.33999999985</v>
      </c>
      <c r="T15" s="69">
        <f>приложение3!C15</f>
        <v>1570666.3399999999</v>
      </c>
      <c r="U15" s="69">
        <f>приложение3!D15</f>
        <v>1507317.8399999999</v>
      </c>
      <c r="V15" s="86">
        <f>приложение3!AE15</f>
        <v>46768</v>
      </c>
      <c r="W15" s="86">
        <f>приложение3!AJ15</f>
        <v>16580.5</v>
      </c>
      <c r="X15" s="82"/>
      <c r="Y15" s="82" t="s">
        <v>81</v>
      </c>
    </row>
    <row r="16" spans="1:26" s="70" customFormat="1" ht="12">
      <c r="A16" s="80" t="s">
        <v>90</v>
      </c>
      <c r="B16" s="81" t="s">
        <v>91</v>
      </c>
      <c r="C16" s="82">
        <v>1973</v>
      </c>
      <c r="D16" s="82" t="s">
        <v>78</v>
      </c>
      <c r="E16" s="82" t="s">
        <v>79</v>
      </c>
      <c r="F16" s="82" t="s">
        <v>80</v>
      </c>
      <c r="G16" s="82">
        <v>2</v>
      </c>
      <c r="H16" s="82">
        <v>2</v>
      </c>
      <c r="I16" s="83">
        <v>642</v>
      </c>
      <c r="J16" s="84">
        <v>592.6</v>
      </c>
      <c r="K16" s="84">
        <v>592.6</v>
      </c>
      <c r="L16" s="82"/>
      <c r="M16" s="83">
        <v>592.6</v>
      </c>
      <c r="N16" s="82">
        <v>20</v>
      </c>
      <c r="O16" s="69">
        <f t="shared" si="3"/>
        <v>993451.29999999993</v>
      </c>
      <c r="P16" s="85">
        <v>343559</v>
      </c>
      <c r="Q16" s="85">
        <v>355934</v>
      </c>
      <c r="R16" s="85">
        <v>89030</v>
      </c>
      <c r="S16" s="69">
        <f t="shared" si="4"/>
        <v>204928.29999999993</v>
      </c>
      <c r="T16" s="69">
        <f>приложение3!C16</f>
        <v>993451.29999999993</v>
      </c>
      <c r="U16" s="69">
        <f>приложение3!D16</f>
        <v>943848.95999999996</v>
      </c>
      <c r="V16" s="86">
        <f>приложение3!AE16</f>
        <v>39220</v>
      </c>
      <c r="W16" s="86">
        <f>приложение3!AJ16</f>
        <v>10382.34</v>
      </c>
      <c r="X16" s="82"/>
      <c r="Y16" s="82" t="s">
        <v>81</v>
      </c>
    </row>
    <row r="17" spans="1:25" s="70" customFormat="1" ht="12">
      <c r="A17" s="78" t="s">
        <v>92</v>
      </c>
      <c r="B17" s="87"/>
      <c r="C17" s="73"/>
      <c r="D17" s="73"/>
      <c r="E17" s="73"/>
      <c r="F17" s="73"/>
      <c r="G17" s="73"/>
      <c r="H17" s="73"/>
      <c r="I17" s="74">
        <f>I18+I19+I20+I21+I22</f>
        <v>4047.1000000000004</v>
      </c>
      <c r="J17" s="74">
        <f t="shared" ref="J17:W17" si="5">J18+J19+J20+J21+J22</f>
        <v>3625.2</v>
      </c>
      <c r="K17" s="74">
        <f t="shared" si="5"/>
        <v>3625.2</v>
      </c>
      <c r="L17" s="74">
        <f t="shared" si="5"/>
        <v>0</v>
      </c>
      <c r="M17" s="74">
        <f t="shared" si="5"/>
        <v>3425.3</v>
      </c>
      <c r="N17" s="73">
        <f t="shared" si="5"/>
        <v>166</v>
      </c>
      <c r="O17" s="75">
        <f t="shared" si="5"/>
        <v>3971618.13</v>
      </c>
      <c r="P17" s="75">
        <f t="shared" si="5"/>
        <v>877000</v>
      </c>
      <c r="Q17" s="75">
        <f t="shared" si="5"/>
        <v>1036500</v>
      </c>
      <c r="R17" s="75">
        <f t="shared" si="5"/>
        <v>183000</v>
      </c>
      <c r="S17" s="75">
        <f t="shared" si="5"/>
        <v>1875118.1300000001</v>
      </c>
      <c r="T17" s="75">
        <f t="shared" si="5"/>
        <v>3971618.13</v>
      </c>
      <c r="U17" s="75">
        <f t="shared" si="5"/>
        <v>3788181.14</v>
      </c>
      <c r="V17" s="75">
        <f t="shared" si="5"/>
        <v>141767</v>
      </c>
      <c r="W17" s="75">
        <f t="shared" si="5"/>
        <v>41669.990000000005</v>
      </c>
      <c r="X17" s="73"/>
      <c r="Y17" s="73"/>
    </row>
    <row r="18" spans="1:25" s="70" customFormat="1" ht="12">
      <c r="A18" s="67" t="s">
        <v>93</v>
      </c>
      <c r="B18" s="81" t="s">
        <v>83</v>
      </c>
      <c r="C18" s="67">
        <v>1969</v>
      </c>
      <c r="D18" s="67" t="s">
        <v>78</v>
      </c>
      <c r="E18" s="67" t="s">
        <v>79</v>
      </c>
      <c r="F18" s="67" t="s">
        <v>80</v>
      </c>
      <c r="G18" s="67">
        <v>2</v>
      </c>
      <c r="H18" s="67">
        <v>2</v>
      </c>
      <c r="I18" s="88">
        <v>522.20000000000005</v>
      </c>
      <c r="J18" s="89">
        <v>468.1</v>
      </c>
      <c r="K18" s="89">
        <v>468.1</v>
      </c>
      <c r="L18" s="67"/>
      <c r="M18" s="88">
        <v>344.3</v>
      </c>
      <c r="N18" s="67">
        <v>26</v>
      </c>
      <c r="O18" s="69">
        <f t="shared" ref="O18:O22" si="6">T18</f>
        <v>156263.68000000002</v>
      </c>
      <c r="P18" s="85">
        <v>34506</v>
      </c>
      <c r="Q18" s="85">
        <v>40781</v>
      </c>
      <c r="R18" s="85">
        <v>7200</v>
      </c>
      <c r="S18" s="69">
        <f t="shared" ref="S18:S22" si="7">O18-P18-Q18-R18</f>
        <v>73776.680000000022</v>
      </c>
      <c r="T18" s="69">
        <f>приложение3!C18</f>
        <v>156263.68000000002</v>
      </c>
      <c r="U18" s="69">
        <f>приложение3!D18</f>
        <v>154563.48000000001</v>
      </c>
      <c r="V18" s="86">
        <f>приложение3!AE18</f>
        <v>0</v>
      </c>
      <c r="W18" s="86">
        <f>приложение3!AJ18</f>
        <v>1700.2</v>
      </c>
      <c r="X18" s="67"/>
      <c r="Y18" s="67" t="s">
        <v>94</v>
      </c>
    </row>
    <row r="19" spans="1:25" s="70" customFormat="1" ht="12">
      <c r="A19" s="67" t="s">
        <v>95</v>
      </c>
      <c r="B19" s="81" t="s">
        <v>85</v>
      </c>
      <c r="C19" s="67">
        <v>1970</v>
      </c>
      <c r="D19" s="67" t="s">
        <v>78</v>
      </c>
      <c r="E19" s="67" t="s">
        <v>79</v>
      </c>
      <c r="F19" s="67" t="s">
        <v>80</v>
      </c>
      <c r="G19" s="67">
        <v>2</v>
      </c>
      <c r="H19" s="67">
        <v>1</v>
      </c>
      <c r="I19" s="88">
        <v>536.5</v>
      </c>
      <c r="J19" s="89">
        <v>475.9</v>
      </c>
      <c r="K19" s="89">
        <v>475.9</v>
      </c>
      <c r="L19" s="67"/>
      <c r="M19" s="88">
        <v>437</v>
      </c>
      <c r="N19" s="67">
        <v>24</v>
      </c>
      <c r="O19" s="69">
        <f t="shared" si="6"/>
        <v>152571.41</v>
      </c>
      <c r="P19" s="85">
        <v>33690</v>
      </c>
      <c r="Q19" s="85">
        <v>39818</v>
      </c>
      <c r="R19" s="85">
        <v>7030</v>
      </c>
      <c r="S19" s="69">
        <f t="shared" si="7"/>
        <v>72033.41</v>
      </c>
      <c r="T19" s="69">
        <f>приложение3!C19</f>
        <v>152571.41</v>
      </c>
      <c r="U19" s="69">
        <f>приложение3!D19</f>
        <v>150911.38</v>
      </c>
      <c r="V19" s="86">
        <f>приложение3!AE19</f>
        <v>0</v>
      </c>
      <c r="W19" s="86">
        <f>приложение3!AJ19</f>
        <v>1660.03</v>
      </c>
      <c r="X19" s="67"/>
      <c r="Y19" s="90" t="s">
        <v>94</v>
      </c>
    </row>
    <row r="20" spans="1:25" s="70" customFormat="1" ht="12">
      <c r="A20" s="67" t="s">
        <v>96</v>
      </c>
      <c r="B20" s="81" t="s">
        <v>87</v>
      </c>
      <c r="C20" s="67">
        <v>1971</v>
      </c>
      <c r="D20" s="67" t="s">
        <v>78</v>
      </c>
      <c r="E20" s="67" t="s">
        <v>79</v>
      </c>
      <c r="F20" s="67" t="s">
        <v>80</v>
      </c>
      <c r="G20" s="67">
        <v>2</v>
      </c>
      <c r="H20" s="67">
        <v>1</v>
      </c>
      <c r="I20" s="88">
        <v>338.7</v>
      </c>
      <c r="J20" s="89">
        <v>310.10000000000002</v>
      </c>
      <c r="K20" s="89">
        <v>310.10000000000002</v>
      </c>
      <c r="L20" s="67"/>
      <c r="M20" s="88">
        <v>272.89999999999998</v>
      </c>
      <c r="N20" s="67">
        <v>16</v>
      </c>
      <c r="O20" s="69">
        <f t="shared" si="6"/>
        <v>121729.29</v>
      </c>
      <c r="P20" s="85">
        <v>26880</v>
      </c>
      <c r="Q20" s="85">
        <v>31769</v>
      </c>
      <c r="R20" s="85">
        <v>5609</v>
      </c>
      <c r="S20" s="69">
        <f t="shared" si="7"/>
        <v>57471.289999999994</v>
      </c>
      <c r="T20" s="69">
        <f>приложение3!C20</f>
        <v>121729.29</v>
      </c>
      <c r="U20" s="69">
        <f>приложение3!D20</f>
        <v>120404.84</v>
      </c>
      <c r="V20" s="86">
        <f>приложение3!AE20</f>
        <v>0</v>
      </c>
      <c r="W20" s="86">
        <f>приложение3!AJ20</f>
        <v>1324.45</v>
      </c>
      <c r="X20" s="67"/>
      <c r="Y20" s="67" t="s">
        <v>94</v>
      </c>
    </row>
    <row r="21" spans="1:25" s="70" customFormat="1" ht="12">
      <c r="A21" s="67" t="s">
        <v>97</v>
      </c>
      <c r="B21" s="81" t="s">
        <v>98</v>
      </c>
      <c r="C21" s="67">
        <v>1986</v>
      </c>
      <c r="D21" s="67" t="s">
        <v>78</v>
      </c>
      <c r="E21" s="67" t="s">
        <v>79</v>
      </c>
      <c r="F21" s="67" t="s">
        <v>80</v>
      </c>
      <c r="G21" s="67">
        <v>3</v>
      </c>
      <c r="H21" s="67">
        <v>3</v>
      </c>
      <c r="I21" s="88">
        <v>1706.2</v>
      </c>
      <c r="J21" s="89">
        <v>1520.9</v>
      </c>
      <c r="K21" s="89">
        <v>1520.9</v>
      </c>
      <c r="L21" s="67"/>
      <c r="M21" s="88">
        <v>1520.9</v>
      </c>
      <c r="N21" s="67">
        <v>63</v>
      </c>
      <c r="O21" s="69">
        <f t="shared" si="6"/>
        <v>2083040.66</v>
      </c>
      <c r="P21" s="85">
        <v>459970</v>
      </c>
      <c r="Q21" s="85">
        <v>543625</v>
      </c>
      <c r="R21" s="85">
        <v>95980</v>
      </c>
      <c r="S21" s="69">
        <f t="shared" si="7"/>
        <v>983465.65999999992</v>
      </c>
      <c r="T21" s="69">
        <f>приложение3!C21</f>
        <v>2083040.66</v>
      </c>
      <c r="U21" s="69">
        <f>приложение3!D21</f>
        <v>1964840.42</v>
      </c>
      <c r="V21" s="86">
        <f>приложение3!AE21</f>
        <v>96587</v>
      </c>
      <c r="W21" s="86">
        <f>приложение3!AJ21</f>
        <v>21613.24</v>
      </c>
      <c r="X21" s="67"/>
      <c r="Y21" s="67" t="s">
        <v>94</v>
      </c>
    </row>
    <row r="22" spans="1:25" s="70" customFormat="1" ht="12">
      <c r="A22" s="80" t="s">
        <v>99</v>
      </c>
      <c r="B22" s="81" t="s">
        <v>100</v>
      </c>
      <c r="C22" s="67">
        <v>1980</v>
      </c>
      <c r="D22" s="67" t="s">
        <v>78</v>
      </c>
      <c r="E22" s="67" t="s">
        <v>79</v>
      </c>
      <c r="F22" s="67" t="s">
        <v>80</v>
      </c>
      <c r="G22" s="67">
        <v>2</v>
      </c>
      <c r="H22" s="67">
        <v>3</v>
      </c>
      <c r="I22" s="88">
        <v>943.5</v>
      </c>
      <c r="J22" s="89">
        <v>850.2</v>
      </c>
      <c r="K22" s="89">
        <v>850.2</v>
      </c>
      <c r="L22" s="67"/>
      <c r="M22" s="88">
        <v>850.2</v>
      </c>
      <c r="N22" s="67">
        <v>37</v>
      </c>
      <c r="O22" s="69">
        <f t="shared" si="6"/>
        <v>1458013.09</v>
      </c>
      <c r="P22" s="85">
        <v>321954</v>
      </c>
      <c r="Q22" s="85">
        <v>380507</v>
      </c>
      <c r="R22" s="85">
        <v>67181</v>
      </c>
      <c r="S22" s="69">
        <f t="shared" si="7"/>
        <v>688371.09000000008</v>
      </c>
      <c r="T22" s="69">
        <f>приложение3!C22</f>
        <v>1458013.09</v>
      </c>
      <c r="U22" s="69">
        <f>приложение3!D22</f>
        <v>1397461.02</v>
      </c>
      <c r="V22" s="86">
        <f>приложение3!AE22</f>
        <v>45180</v>
      </c>
      <c r="W22" s="86">
        <f>приложение3!AJ22</f>
        <v>15372.07</v>
      </c>
      <c r="X22" s="67"/>
      <c r="Y22" s="67" t="s">
        <v>94</v>
      </c>
    </row>
    <row r="23" spans="1:25" s="70" customFormat="1" ht="12">
      <c r="A23" s="78" t="s">
        <v>101</v>
      </c>
      <c r="B23" s="81"/>
      <c r="C23" s="73"/>
      <c r="D23" s="73"/>
      <c r="E23" s="73"/>
      <c r="F23" s="73"/>
      <c r="G23" s="73"/>
      <c r="H23" s="73"/>
      <c r="I23" s="74">
        <f>I24+I25+I26+I27+I28+I29</f>
        <v>6021.2</v>
      </c>
      <c r="J23" s="74">
        <f t="shared" ref="J23:W23" si="8">J24+J25+J26+J27+J28+J29</f>
        <v>5411.3000000000011</v>
      </c>
      <c r="K23" s="74">
        <f t="shared" si="8"/>
        <v>5411.3000000000011</v>
      </c>
      <c r="L23" s="74">
        <f t="shared" si="8"/>
        <v>0</v>
      </c>
      <c r="M23" s="74">
        <f t="shared" si="8"/>
        <v>5227.5</v>
      </c>
      <c r="N23" s="73">
        <f t="shared" si="8"/>
        <v>255</v>
      </c>
      <c r="O23" s="75">
        <f t="shared" si="8"/>
        <v>9494768</v>
      </c>
      <c r="P23" s="75">
        <f t="shared" si="8"/>
        <v>0</v>
      </c>
      <c r="Q23" s="75">
        <f t="shared" si="8"/>
        <v>0</v>
      </c>
      <c r="R23" s="75">
        <f t="shared" si="8"/>
        <v>0</v>
      </c>
      <c r="S23" s="75">
        <f t="shared" si="8"/>
        <v>9494768</v>
      </c>
      <c r="T23" s="75">
        <f t="shared" si="8"/>
        <v>9494768</v>
      </c>
      <c r="U23" s="75">
        <f t="shared" si="8"/>
        <v>8955142</v>
      </c>
      <c r="V23" s="75">
        <f t="shared" si="8"/>
        <v>340454</v>
      </c>
      <c r="W23" s="75">
        <f t="shared" si="8"/>
        <v>199172</v>
      </c>
      <c r="X23" s="73"/>
      <c r="Y23" s="91"/>
    </row>
    <row r="24" spans="1:25" s="70" customFormat="1" ht="12">
      <c r="A24" s="67" t="s">
        <v>102</v>
      </c>
      <c r="B24" s="81" t="s">
        <v>103</v>
      </c>
      <c r="C24" s="67">
        <v>1989</v>
      </c>
      <c r="D24" s="67" t="s">
        <v>78</v>
      </c>
      <c r="E24" s="67" t="s">
        <v>79</v>
      </c>
      <c r="F24" s="67" t="s">
        <v>80</v>
      </c>
      <c r="G24" s="67">
        <v>3</v>
      </c>
      <c r="H24" s="67">
        <v>2</v>
      </c>
      <c r="I24" s="88">
        <v>991.9</v>
      </c>
      <c r="J24" s="89">
        <v>871.3</v>
      </c>
      <c r="K24" s="89">
        <v>871.3</v>
      </c>
      <c r="L24" s="67"/>
      <c r="M24" s="88">
        <v>871.3</v>
      </c>
      <c r="N24" s="67">
        <v>46</v>
      </c>
      <c r="O24" s="69">
        <f t="shared" ref="O24:O29" si="9">T24</f>
        <v>1292451</v>
      </c>
      <c r="P24" s="69"/>
      <c r="Q24" s="69"/>
      <c r="R24" s="69"/>
      <c r="S24" s="69">
        <f t="shared" ref="S24:S29" si="10">T24</f>
        <v>1292451</v>
      </c>
      <c r="T24" s="69">
        <f>приложение3!C24</f>
        <v>1292451</v>
      </c>
      <c r="U24" s="69">
        <f>приложение3!D24</f>
        <v>1218502</v>
      </c>
      <c r="V24" s="86">
        <f>приложение3!AE24</f>
        <v>49053</v>
      </c>
      <c r="W24" s="86">
        <f>приложение3!AJ24</f>
        <v>24896</v>
      </c>
      <c r="X24" s="67"/>
      <c r="Y24" s="67" t="s">
        <v>94</v>
      </c>
    </row>
    <row r="25" spans="1:25" s="70" customFormat="1" ht="12">
      <c r="A25" s="67" t="s">
        <v>104</v>
      </c>
      <c r="B25" s="81" t="s">
        <v>105</v>
      </c>
      <c r="C25" s="67">
        <v>1971</v>
      </c>
      <c r="D25" s="67" t="s">
        <v>78</v>
      </c>
      <c r="E25" s="67" t="s">
        <v>79</v>
      </c>
      <c r="F25" s="67" t="s">
        <v>80</v>
      </c>
      <c r="G25" s="67">
        <v>2</v>
      </c>
      <c r="H25" s="67">
        <v>1</v>
      </c>
      <c r="I25" s="88">
        <v>396.2</v>
      </c>
      <c r="J25" s="89">
        <v>363.1</v>
      </c>
      <c r="K25" s="89">
        <v>363.1</v>
      </c>
      <c r="L25" s="67"/>
      <c r="M25" s="88">
        <v>319.8</v>
      </c>
      <c r="N25" s="67">
        <v>18</v>
      </c>
      <c r="O25" s="69">
        <f t="shared" si="9"/>
        <v>1002647</v>
      </c>
      <c r="P25" s="69"/>
      <c r="Q25" s="69"/>
      <c r="R25" s="69"/>
      <c r="S25" s="69">
        <f t="shared" si="10"/>
        <v>1002647</v>
      </c>
      <c r="T25" s="69">
        <f>приложение3!C25</f>
        <v>1002647</v>
      </c>
      <c r="U25" s="69">
        <f>приложение3!D25</f>
        <v>968925</v>
      </c>
      <c r="V25" s="86">
        <f>приложение3!AE25</f>
        <v>23063</v>
      </c>
      <c r="W25" s="86">
        <f>приложение3!AJ25</f>
        <v>10659</v>
      </c>
      <c r="X25" s="67"/>
      <c r="Y25" s="67" t="s">
        <v>94</v>
      </c>
    </row>
    <row r="26" spans="1:25" s="70" customFormat="1" ht="12">
      <c r="A26" s="67" t="s">
        <v>106</v>
      </c>
      <c r="B26" s="92" t="s">
        <v>107</v>
      </c>
      <c r="C26" s="67">
        <v>1976</v>
      </c>
      <c r="D26" s="67" t="s">
        <v>78</v>
      </c>
      <c r="E26" s="67" t="s">
        <v>79</v>
      </c>
      <c r="F26" s="67" t="s">
        <v>80</v>
      </c>
      <c r="G26" s="67">
        <v>2</v>
      </c>
      <c r="H26" s="67">
        <v>3</v>
      </c>
      <c r="I26" s="88">
        <v>901.2</v>
      </c>
      <c r="J26" s="89">
        <v>810.9</v>
      </c>
      <c r="K26" s="89">
        <v>810.9</v>
      </c>
      <c r="L26" s="67"/>
      <c r="M26" s="88">
        <v>767.1</v>
      </c>
      <c r="N26" s="67">
        <v>41</v>
      </c>
      <c r="O26" s="69">
        <f t="shared" si="9"/>
        <v>1737018</v>
      </c>
      <c r="P26" s="69"/>
      <c r="Q26" s="69"/>
      <c r="R26" s="69"/>
      <c r="S26" s="69">
        <f t="shared" si="10"/>
        <v>1737018</v>
      </c>
      <c r="T26" s="69">
        <f>приложение3!C26</f>
        <v>1737018</v>
      </c>
      <c r="U26" s="69">
        <f>приложение3!D26</f>
        <v>1637672</v>
      </c>
      <c r="V26" s="86">
        <f>приложение3!AE26</f>
        <v>65282</v>
      </c>
      <c r="W26" s="86">
        <f>приложение3!AJ26</f>
        <v>34064</v>
      </c>
      <c r="X26" s="67"/>
      <c r="Y26" s="67" t="s">
        <v>94</v>
      </c>
    </row>
    <row r="27" spans="1:25" s="70" customFormat="1" ht="12">
      <c r="A27" s="67" t="s">
        <v>108</v>
      </c>
      <c r="B27" s="92" t="s">
        <v>109</v>
      </c>
      <c r="C27" s="67">
        <v>1980</v>
      </c>
      <c r="D27" s="67" t="s">
        <v>78</v>
      </c>
      <c r="E27" s="67" t="s">
        <v>79</v>
      </c>
      <c r="F27" s="67" t="s">
        <v>80</v>
      </c>
      <c r="G27" s="67">
        <v>2</v>
      </c>
      <c r="H27" s="67">
        <v>3</v>
      </c>
      <c r="I27" s="88">
        <v>927.2</v>
      </c>
      <c r="J27" s="89">
        <v>836.9</v>
      </c>
      <c r="K27" s="89">
        <v>836.9</v>
      </c>
      <c r="L27" s="67"/>
      <c r="M27" s="88">
        <v>836.9</v>
      </c>
      <c r="N27" s="67">
        <v>42</v>
      </c>
      <c r="O27" s="69">
        <f t="shared" si="9"/>
        <v>1589843</v>
      </c>
      <c r="P27" s="69"/>
      <c r="Q27" s="69"/>
      <c r="R27" s="69"/>
      <c r="S27" s="69">
        <f t="shared" si="10"/>
        <v>1589843</v>
      </c>
      <c r="T27" s="69">
        <f>приложение3!C27</f>
        <v>1589843</v>
      </c>
      <c r="U27" s="69">
        <f>приложение3!D27</f>
        <v>1482576</v>
      </c>
      <c r="V27" s="86">
        <f>приложение3!AE27</f>
        <v>65717</v>
      </c>
      <c r="W27" s="86">
        <f>приложение3!AJ27</f>
        <v>41550</v>
      </c>
      <c r="X27" s="67"/>
      <c r="Y27" s="67" t="s">
        <v>94</v>
      </c>
    </row>
    <row r="28" spans="1:25" s="70" customFormat="1" ht="12">
      <c r="A28" s="67" t="s">
        <v>110</v>
      </c>
      <c r="B28" s="92" t="s">
        <v>111</v>
      </c>
      <c r="C28" s="67">
        <v>1987</v>
      </c>
      <c r="D28" s="67" t="s">
        <v>78</v>
      </c>
      <c r="E28" s="67" t="s">
        <v>79</v>
      </c>
      <c r="F28" s="67" t="s">
        <v>80</v>
      </c>
      <c r="G28" s="67">
        <v>2</v>
      </c>
      <c r="H28" s="67">
        <v>2</v>
      </c>
      <c r="I28" s="88">
        <v>931</v>
      </c>
      <c r="J28" s="89">
        <v>840.7</v>
      </c>
      <c r="K28" s="89">
        <v>840.7</v>
      </c>
      <c r="L28" s="67"/>
      <c r="M28" s="88">
        <v>840.7</v>
      </c>
      <c r="N28" s="67">
        <v>30</v>
      </c>
      <c r="O28" s="69">
        <f t="shared" si="9"/>
        <v>1689538</v>
      </c>
      <c r="P28" s="69"/>
      <c r="Q28" s="69"/>
      <c r="R28" s="69"/>
      <c r="S28" s="69">
        <f t="shared" si="10"/>
        <v>1689538</v>
      </c>
      <c r="T28" s="69">
        <f>приложение3!C28</f>
        <v>1689538</v>
      </c>
      <c r="U28" s="69">
        <f>приложение3!D28</f>
        <v>1578784</v>
      </c>
      <c r="V28" s="86">
        <f>приложение3!AE28</f>
        <v>65780</v>
      </c>
      <c r="W28" s="86">
        <f>приложение3!AJ28</f>
        <v>44974</v>
      </c>
      <c r="X28" s="67"/>
      <c r="Y28" s="67" t="s">
        <v>94</v>
      </c>
    </row>
    <row r="29" spans="1:25" s="70" customFormat="1" ht="12">
      <c r="A29" s="67" t="s">
        <v>112</v>
      </c>
      <c r="B29" s="92" t="s">
        <v>113</v>
      </c>
      <c r="C29" s="67">
        <v>1988</v>
      </c>
      <c r="D29" s="67" t="s">
        <v>78</v>
      </c>
      <c r="E29" s="67" t="s">
        <v>79</v>
      </c>
      <c r="F29" s="67" t="s">
        <v>80</v>
      </c>
      <c r="G29" s="67">
        <v>3</v>
      </c>
      <c r="H29" s="67">
        <v>3</v>
      </c>
      <c r="I29" s="88">
        <v>1873.7</v>
      </c>
      <c r="J29" s="67">
        <v>1688.4</v>
      </c>
      <c r="K29" s="67">
        <v>1688.4</v>
      </c>
      <c r="L29" s="67"/>
      <c r="M29" s="88">
        <v>1591.7</v>
      </c>
      <c r="N29" s="67">
        <v>78</v>
      </c>
      <c r="O29" s="69">
        <f t="shared" si="9"/>
        <v>2183271</v>
      </c>
      <c r="P29" s="69"/>
      <c r="Q29" s="69"/>
      <c r="R29" s="69"/>
      <c r="S29" s="69">
        <f t="shared" si="10"/>
        <v>2183271</v>
      </c>
      <c r="T29" s="69">
        <f>приложение3!C29</f>
        <v>2183271</v>
      </c>
      <c r="U29" s="69">
        <f>приложение3!D29</f>
        <v>2068683</v>
      </c>
      <c r="V29" s="86">
        <f>приложение3!AE29</f>
        <v>71559</v>
      </c>
      <c r="W29" s="86">
        <f>приложение3!AJ29</f>
        <v>43029</v>
      </c>
      <c r="X29" s="67"/>
      <c r="Y29" s="67" t="s">
        <v>94</v>
      </c>
    </row>
  </sheetData>
  <mergeCells count="30">
    <mergeCell ref="U5:U6"/>
    <mergeCell ref="V5:V6"/>
    <mergeCell ref="W5:W6"/>
    <mergeCell ref="X5:X6"/>
    <mergeCell ref="N3:N6"/>
    <mergeCell ref="O3:S3"/>
    <mergeCell ref="T3:X3"/>
    <mergeCell ref="Y3:Y6"/>
    <mergeCell ref="J4:J6"/>
    <mergeCell ref="K4:K6"/>
    <mergeCell ref="L4:L6"/>
    <mergeCell ref="M4:M6"/>
    <mergeCell ref="O4:O6"/>
    <mergeCell ref="P4:S4"/>
    <mergeCell ref="T4:T6"/>
    <mergeCell ref="U4:X4"/>
    <mergeCell ref="P5:P6"/>
    <mergeCell ref="Q5:Q6"/>
    <mergeCell ref="R5:R6"/>
    <mergeCell ref="S5:S6"/>
    <mergeCell ref="F3:F7"/>
    <mergeCell ref="G3:G7"/>
    <mergeCell ref="H3:H7"/>
    <mergeCell ref="I3:I6"/>
    <mergeCell ref="J3:M3"/>
    <mergeCell ref="A3:A7"/>
    <mergeCell ref="B3:B7"/>
    <mergeCell ref="C3:C7"/>
    <mergeCell ref="D3:D7"/>
    <mergeCell ref="E3:E7"/>
  </mergeCells>
  <pageMargins left="0" right="0" top="0" bottom="0" header="0" footer="0"/>
  <pageSetup paperSize="9"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D7"/>
  <sheetViews>
    <sheetView workbookViewId="0">
      <selection activeCell="D6" sqref="D6"/>
    </sheetView>
  </sheetViews>
  <sheetFormatPr defaultRowHeight="15" customHeight="1"/>
  <cols>
    <col min="2" max="2" width="27.140625" customWidth="1"/>
    <col min="3" max="3" width="33.42578125" customWidth="1"/>
  </cols>
  <sheetData>
    <row r="2" spans="2:4" ht="15" customHeight="1">
      <c r="B2" t="s">
        <v>114</v>
      </c>
      <c r="C2" t="s">
        <v>115</v>
      </c>
      <c r="D2" t="s">
        <v>116</v>
      </c>
    </row>
    <row r="3" spans="2:4" ht="15" customHeight="1">
      <c r="B3" t="s">
        <v>117</v>
      </c>
      <c r="C3" t="s">
        <v>118</v>
      </c>
      <c r="D3" t="s">
        <v>119</v>
      </c>
    </row>
    <row r="4" spans="2:4" ht="15" customHeight="1">
      <c r="B4" t="s">
        <v>120</v>
      </c>
      <c r="C4" t="s">
        <v>121</v>
      </c>
      <c r="D4" t="s">
        <v>122</v>
      </c>
    </row>
    <row r="5" spans="2:4" ht="15" customHeight="1">
      <c r="B5" t="s">
        <v>123</v>
      </c>
      <c r="D5" t="s">
        <v>124</v>
      </c>
    </row>
    <row r="6" spans="2:4" ht="15" customHeight="1">
      <c r="B6" t="s">
        <v>125</v>
      </c>
    </row>
    <row r="7" spans="2:4" ht="15" customHeight="1">
      <c r="B7" t="s">
        <v>126</v>
      </c>
    </row>
  </sheetData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W2772"/>
  <sheetViews>
    <sheetView tabSelected="1" view="pageBreakPreview" zoomScale="40" zoomScaleNormal="90" zoomScaleSheetLayoutView="40" workbookViewId="0">
      <pane xSplit="2" ySplit="7" topLeftCell="C8" activePane="bottomRight" state="frozen"/>
      <selection activeCell="C9" sqref="C9"/>
      <selection pane="topRight"/>
      <selection pane="bottomLeft"/>
      <selection pane="bottomRight" activeCell="C8" sqref="C8"/>
    </sheetView>
  </sheetViews>
  <sheetFormatPr defaultRowHeight="12" customHeight="1" outlineLevelRow="1"/>
  <cols>
    <col min="1" max="1" width="4.140625" style="47" customWidth="1"/>
    <col min="2" max="2" width="48.85546875" style="47" customWidth="1"/>
    <col min="3" max="3" width="12.140625" style="49" customWidth="1"/>
    <col min="4" max="4" width="12" style="49" customWidth="1"/>
    <col min="5" max="5" width="11.28515625" style="49" customWidth="1"/>
    <col min="6" max="6" width="7.140625" style="49" customWidth="1"/>
    <col min="7" max="7" width="11.140625" style="49" customWidth="1"/>
    <col min="8" max="8" width="5.28515625" style="49" customWidth="1"/>
    <col min="9" max="12" width="5.28515625" style="50" customWidth="1"/>
    <col min="13" max="13" width="5.28515625" style="93" customWidth="1"/>
    <col min="14" max="14" width="5.28515625" style="51" customWidth="1"/>
    <col min="15" max="15" width="5.28515625" style="94" customWidth="1"/>
    <col min="16" max="19" width="5.28515625" style="93" customWidth="1"/>
    <col min="20" max="20" width="9.42578125" style="94" customWidth="1"/>
    <col min="21" max="21" width="12.42578125" style="93" customWidth="1"/>
    <col min="22" max="23" width="3.85546875" style="93" customWidth="1"/>
    <col min="24" max="24" width="9" style="49" customWidth="1"/>
    <col min="25" max="25" width="13.5703125" style="53" customWidth="1"/>
    <col min="26" max="26" width="6.42578125" style="95" customWidth="1"/>
    <col min="27" max="27" width="6.42578125" style="49" customWidth="1"/>
    <col min="28" max="30" width="6.42578125" style="96" customWidth="1"/>
    <col min="31" max="31" width="10.140625" style="97" customWidth="1"/>
    <col min="32" max="32" width="11.42578125" style="98" customWidth="1"/>
    <col min="33" max="35" width="6.5703125" style="96" customWidth="1"/>
    <col min="36" max="36" width="14.28515625" style="98" customWidth="1"/>
    <col min="37" max="37" width="4.28515625" style="96" customWidth="1"/>
    <col min="38" max="38" width="13.140625" style="99" customWidth="1"/>
    <col min="39" max="39" width="13.7109375" style="100" customWidth="1"/>
    <col min="40" max="40" width="11.85546875" style="100" customWidth="1"/>
    <col min="41" max="257" width="9.140625" style="100" customWidth="1"/>
  </cols>
  <sheetData>
    <row r="1" spans="1:257" ht="12" customHeight="1">
      <c r="B1" s="101"/>
      <c r="C1" s="96"/>
      <c r="D1" s="96"/>
      <c r="E1" s="96"/>
      <c r="F1" s="96"/>
      <c r="G1" s="96"/>
      <c r="H1" s="96"/>
      <c r="I1" s="96"/>
      <c r="J1" s="96"/>
      <c r="K1" s="96"/>
      <c r="L1" s="96"/>
      <c r="M1" s="98"/>
      <c r="N1" s="96"/>
      <c r="O1" s="96"/>
      <c r="P1" s="96"/>
      <c r="Q1" s="96"/>
      <c r="R1" s="96"/>
      <c r="S1" s="96"/>
      <c r="T1" s="96"/>
      <c r="U1" s="98"/>
      <c r="V1" s="96"/>
      <c r="W1" s="96"/>
      <c r="X1" s="96"/>
      <c r="Y1" s="97"/>
      <c r="Z1" s="96"/>
      <c r="AA1" s="96"/>
      <c r="AK1" s="102" t="s">
        <v>127</v>
      </c>
    </row>
    <row r="2" spans="1:257" ht="20.25" customHeight="1">
      <c r="A2" s="152" t="s">
        <v>128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</row>
    <row r="3" spans="1:257" ht="12.75" customHeight="1">
      <c r="A3" s="139" t="s">
        <v>44</v>
      </c>
      <c r="B3" s="139" t="s">
        <v>45</v>
      </c>
      <c r="C3" s="154" t="s">
        <v>129</v>
      </c>
      <c r="D3" s="157" t="s">
        <v>130</v>
      </c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9"/>
      <c r="AE3" s="155" t="s">
        <v>131</v>
      </c>
      <c r="AF3" s="155"/>
      <c r="AG3" s="155"/>
      <c r="AH3" s="155"/>
      <c r="AI3" s="155"/>
      <c r="AJ3" s="153" t="s">
        <v>132</v>
      </c>
      <c r="AK3" s="153" t="s">
        <v>70</v>
      </c>
    </row>
    <row r="4" spans="1:257" ht="12.75" customHeight="1">
      <c r="A4" s="139"/>
      <c r="B4" s="139"/>
      <c r="C4" s="154"/>
      <c r="D4" s="153" t="s">
        <v>133</v>
      </c>
      <c r="E4" s="155" t="s">
        <v>18</v>
      </c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6" t="s">
        <v>134</v>
      </c>
      <c r="AF4" s="155" t="s">
        <v>18</v>
      </c>
      <c r="AG4" s="155"/>
      <c r="AH4" s="155"/>
      <c r="AI4" s="155"/>
      <c r="AJ4" s="153"/>
      <c r="AK4" s="153"/>
    </row>
    <row r="5" spans="1:257" ht="12.75" customHeight="1">
      <c r="A5" s="139"/>
      <c r="B5" s="139"/>
      <c r="C5" s="154"/>
      <c r="D5" s="153"/>
      <c r="E5" s="153" t="s">
        <v>135</v>
      </c>
      <c r="F5" s="155" t="s">
        <v>18</v>
      </c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49" t="s">
        <v>136</v>
      </c>
      <c r="S5" s="149"/>
      <c r="T5" s="149" t="s">
        <v>137</v>
      </c>
      <c r="U5" s="149"/>
      <c r="V5" s="149" t="s">
        <v>138</v>
      </c>
      <c r="W5" s="149"/>
      <c r="X5" s="149" t="s">
        <v>139</v>
      </c>
      <c r="Y5" s="149"/>
      <c r="Z5" s="153" t="s">
        <v>140</v>
      </c>
      <c r="AA5" s="149" t="s">
        <v>141</v>
      </c>
      <c r="AB5" s="149"/>
      <c r="AC5" s="153" t="s">
        <v>142</v>
      </c>
      <c r="AD5" s="153" t="s">
        <v>143</v>
      </c>
      <c r="AE5" s="156"/>
      <c r="AF5" s="153" t="s">
        <v>144</v>
      </c>
      <c r="AG5" s="149" t="s">
        <v>145</v>
      </c>
      <c r="AH5" s="149" t="s">
        <v>146</v>
      </c>
      <c r="AI5" s="149" t="s">
        <v>147</v>
      </c>
      <c r="AJ5" s="153"/>
      <c r="AK5" s="153"/>
    </row>
    <row r="6" spans="1:257" ht="105" customHeight="1">
      <c r="A6" s="139"/>
      <c r="B6" s="139"/>
      <c r="C6" s="154"/>
      <c r="D6" s="153"/>
      <c r="E6" s="153"/>
      <c r="F6" s="149" t="s">
        <v>148</v>
      </c>
      <c r="G6" s="149"/>
      <c r="H6" s="149" t="s">
        <v>149</v>
      </c>
      <c r="I6" s="149"/>
      <c r="J6" s="149" t="s">
        <v>150</v>
      </c>
      <c r="K6" s="149"/>
      <c r="L6" s="149" t="s">
        <v>151</v>
      </c>
      <c r="M6" s="149"/>
      <c r="N6" s="149" t="s">
        <v>152</v>
      </c>
      <c r="O6" s="149"/>
      <c r="P6" s="149" t="s">
        <v>153</v>
      </c>
      <c r="Q6" s="149"/>
      <c r="R6" s="149"/>
      <c r="S6" s="149"/>
      <c r="T6" s="149"/>
      <c r="U6" s="149"/>
      <c r="V6" s="149"/>
      <c r="W6" s="149"/>
      <c r="X6" s="149"/>
      <c r="Y6" s="149"/>
      <c r="Z6" s="153"/>
      <c r="AA6" s="149"/>
      <c r="AB6" s="149"/>
      <c r="AC6" s="153"/>
      <c r="AD6" s="153"/>
      <c r="AE6" s="156"/>
      <c r="AF6" s="153"/>
      <c r="AG6" s="149"/>
      <c r="AH6" s="149"/>
      <c r="AI6" s="149"/>
      <c r="AJ6" s="153"/>
      <c r="AK6" s="153"/>
    </row>
    <row r="7" spans="1:257" ht="17.25" customHeight="1">
      <c r="A7" s="139"/>
      <c r="B7" s="139"/>
      <c r="C7" s="103" t="s">
        <v>36</v>
      </c>
      <c r="D7" s="103" t="s">
        <v>36</v>
      </c>
      <c r="E7" s="103" t="s">
        <v>36</v>
      </c>
      <c r="F7" s="104" t="s">
        <v>154</v>
      </c>
      <c r="G7" s="103" t="s">
        <v>36</v>
      </c>
      <c r="H7" s="104" t="s">
        <v>154</v>
      </c>
      <c r="I7" s="103" t="s">
        <v>36</v>
      </c>
      <c r="J7" s="64" t="s">
        <v>154</v>
      </c>
      <c r="K7" s="64" t="s">
        <v>36</v>
      </c>
      <c r="L7" s="104" t="s">
        <v>154</v>
      </c>
      <c r="M7" s="103" t="s">
        <v>36</v>
      </c>
      <c r="N7" s="104" t="s">
        <v>154</v>
      </c>
      <c r="O7" s="103" t="s">
        <v>36</v>
      </c>
      <c r="P7" s="104" t="s">
        <v>154</v>
      </c>
      <c r="Q7" s="103" t="s">
        <v>36</v>
      </c>
      <c r="R7" s="105" t="s">
        <v>155</v>
      </c>
      <c r="S7" s="103" t="s">
        <v>36</v>
      </c>
      <c r="T7" s="104" t="s">
        <v>156</v>
      </c>
      <c r="U7" s="103" t="s">
        <v>36</v>
      </c>
      <c r="V7" s="104" t="s">
        <v>156</v>
      </c>
      <c r="W7" s="103" t="s">
        <v>36</v>
      </c>
      <c r="X7" s="104" t="s">
        <v>156</v>
      </c>
      <c r="Y7" s="106" t="s">
        <v>36</v>
      </c>
      <c r="Z7" s="103" t="s">
        <v>36</v>
      </c>
      <c r="AA7" s="104" t="s">
        <v>157</v>
      </c>
      <c r="AB7" s="103" t="s">
        <v>36</v>
      </c>
      <c r="AC7" s="103" t="s">
        <v>36</v>
      </c>
      <c r="AD7" s="103" t="s">
        <v>36</v>
      </c>
      <c r="AE7" s="106"/>
      <c r="AF7" s="103" t="s">
        <v>36</v>
      </c>
      <c r="AG7" s="64" t="s">
        <v>36</v>
      </c>
      <c r="AH7" s="64" t="s">
        <v>36</v>
      </c>
      <c r="AI7" s="64" t="s">
        <v>36</v>
      </c>
      <c r="AJ7" s="103" t="s">
        <v>36</v>
      </c>
      <c r="AK7" s="64" t="s">
        <v>36</v>
      </c>
    </row>
    <row r="8" spans="1:257" ht="12" customHeight="1">
      <c r="A8" s="65">
        <v>1</v>
      </c>
      <c r="B8" s="65">
        <f>A8+1</f>
        <v>2</v>
      </c>
      <c r="C8" s="67">
        <f>B8+1</f>
        <v>3</v>
      </c>
      <c r="D8" s="67">
        <f t="shared" ref="D8:AK8" si="0">C8+1</f>
        <v>4</v>
      </c>
      <c r="E8" s="67">
        <f t="shared" si="0"/>
        <v>5</v>
      </c>
      <c r="F8" s="67">
        <f t="shared" si="0"/>
        <v>6</v>
      </c>
      <c r="G8" s="67">
        <f t="shared" si="0"/>
        <v>7</v>
      </c>
      <c r="H8" s="67">
        <f t="shared" si="0"/>
        <v>8</v>
      </c>
      <c r="I8" s="67">
        <f t="shared" si="0"/>
        <v>9</v>
      </c>
      <c r="J8" s="67">
        <f t="shared" si="0"/>
        <v>10</v>
      </c>
      <c r="K8" s="67">
        <f t="shared" si="0"/>
        <v>11</v>
      </c>
      <c r="L8" s="67">
        <f t="shared" si="0"/>
        <v>12</v>
      </c>
      <c r="M8" s="107">
        <f t="shared" si="0"/>
        <v>13</v>
      </c>
      <c r="N8" s="67">
        <f t="shared" si="0"/>
        <v>14</v>
      </c>
      <c r="O8" s="67">
        <f t="shared" si="0"/>
        <v>15</v>
      </c>
      <c r="P8" s="67">
        <f t="shared" si="0"/>
        <v>16</v>
      </c>
      <c r="Q8" s="67">
        <f t="shared" si="0"/>
        <v>17</v>
      </c>
      <c r="R8" s="67">
        <f t="shared" si="0"/>
        <v>18</v>
      </c>
      <c r="S8" s="67">
        <f t="shared" si="0"/>
        <v>19</v>
      </c>
      <c r="T8" s="67">
        <f t="shared" si="0"/>
        <v>20</v>
      </c>
      <c r="U8" s="107">
        <f t="shared" si="0"/>
        <v>21</v>
      </c>
      <c r="V8" s="67">
        <f t="shared" si="0"/>
        <v>22</v>
      </c>
      <c r="W8" s="67">
        <f t="shared" si="0"/>
        <v>23</v>
      </c>
      <c r="X8" s="67">
        <f t="shared" si="0"/>
        <v>24</v>
      </c>
      <c r="Y8" s="69">
        <f t="shared" si="0"/>
        <v>25</v>
      </c>
      <c r="Z8" s="67">
        <f t="shared" si="0"/>
        <v>26</v>
      </c>
      <c r="AA8" s="67">
        <f t="shared" si="0"/>
        <v>27</v>
      </c>
      <c r="AB8" s="67">
        <f t="shared" si="0"/>
        <v>28</v>
      </c>
      <c r="AC8" s="67">
        <f t="shared" si="0"/>
        <v>29</v>
      </c>
      <c r="AD8" s="67">
        <f t="shared" si="0"/>
        <v>30</v>
      </c>
      <c r="AE8" s="107">
        <f t="shared" si="0"/>
        <v>31</v>
      </c>
      <c r="AF8" s="107">
        <f t="shared" si="0"/>
        <v>32</v>
      </c>
      <c r="AG8" s="67">
        <f t="shared" si="0"/>
        <v>33</v>
      </c>
      <c r="AH8" s="67">
        <f t="shared" si="0"/>
        <v>34</v>
      </c>
      <c r="AI8" s="67">
        <f t="shared" si="0"/>
        <v>35</v>
      </c>
      <c r="AJ8" s="107">
        <f t="shared" si="0"/>
        <v>36</v>
      </c>
      <c r="AK8" s="67">
        <f t="shared" si="0"/>
        <v>37</v>
      </c>
    </row>
    <row r="9" spans="1:257" ht="54.75" customHeight="1" outlineLevel="1">
      <c r="A9" s="71" t="s">
        <v>74</v>
      </c>
      <c r="B9" s="108"/>
      <c r="C9" s="75">
        <f>C10+C17+C23</f>
        <v>18692278.16</v>
      </c>
      <c r="D9" s="75">
        <f>D10+D17+D23</f>
        <v>17738811.789999999</v>
      </c>
      <c r="E9" s="75">
        <f>E10+E17+E23</f>
        <v>1567509.88</v>
      </c>
      <c r="F9" s="75">
        <f>F10+F17+F23</f>
        <v>618</v>
      </c>
      <c r="G9" s="75">
        <f>G10+G17+G23</f>
        <v>1567509.88</v>
      </c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>
        <f>T10+T17+T23</f>
        <v>8348.5</v>
      </c>
      <c r="U9" s="75">
        <f>U10+U17+U23</f>
        <v>14365346.27</v>
      </c>
      <c r="V9" s="75"/>
      <c r="W9" s="75"/>
      <c r="X9" s="75">
        <f>X10+X17+X23</f>
        <v>4772.57</v>
      </c>
      <c r="Y9" s="75">
        <f>Y10+Y17+Y23</f>
        <v>1805955.64</v>
      </c>
      <c r="Z9" s="75"/>
      <c r="AA9" s="75"/>
      <c r="AB9" s="75"/>
      <c r="AC9" s="75"/>
      <c r="AD9" s="75"/>
      <c r="AE9" s="75">
        <f>AE10+AE17+AE23</f>
        <v>657674</v>
      </c>
      <c r="AF9" s="75">
        <f>AF10+AF17+AF23</f>
        <v>657674</v>
      </c>
      <c r="AG9" s="75"/>
      <c r="AH9" s="75"/>
      <c r="AI9" s="75"/>
      <c r="AJ9" s="75">
        <f>AJ10+AJ17+AJ23</f>
        <v>295792.37</v>
      </c>
      <c r="AK9" s="75"/>
    </row>
    <row r="10" spans="1:257" ht="12" customHeight="1" outlineLevel="1">
      <c r="A10" s="78" t="s">
        <v>75</v>
      </c>
      <c r="B10" s="109"/>
      <c r="C10" s="110">
        <f>SUM(C11:C16)</f>
        <v>5225892.0299999993</v>
      </c>
      <c r="D10" s="110">
        <f>SUM(D11:D16)</f>
        <v>4995488.6500000004</v>
      </c>
      <c r="E10" s="110">
        <f>SUM(E11:E16)</f>
        <v>510436.38</v>
      </c>
      <c r="F10" s="110">
        <f>SUM(F11:F16)</f>
        <v>150</v>
      </c>
      <c r="G10" s="110">
        <f>SUM(G11:G16)</f>
        <v>510436.38</v>
      </c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>
        <f>SUM(T11:T16)</f>
        <v>2638.5</v>
      </c>
      <c r="U10" s="110">
        <f>SUM(U11:U16)</f>
        <v>3257259.61</v>
      </c>
      <c r="V10" s="110"/>
      <c r="W10" s="110"/>
      <c r="X10" s="110">
        <f>SUM(X11:X16)</f>
        <v>3001.3999999999996</v>
      </c>
      <c r="Y10" s="110">
        <f>SUM(Y11:Y16)</f>
        <v>1227792.6599999999</v>
      </c>
      <c r="Z10" s="110"/>
      <c r="AA10" s="110"/>
      <c r="AB10" s="110"/>
      <c r="AC10" s="110"/>
      <c r="AD10" s="110"/>
      <c r="AE10" s="110">
        <f>SUM(AE11:AE16)</f>
        <v>175453</v>
      </c>
      <c r="AF10" s="110">
        <v>175453</v>
      </c>
      <c r="AG10" s="110"/>
      <c r="AH10" s="110"/>
      <c r="AI10" s="110"/>
      <c r="AJ10" s="110">
        <f>SUM(AJ11:AJ16)</f>
        <v>54950.380000000005</v>
      </c>
      <c r="AK10" s="110"/>
    </row>
    <row r="11" spans="1:257" s="111" customFormat="1" ht="12" customHeight="1" outlineLevel="1">
      <c r="A11" s="112" t="s">
        <v>76</v>
      </c>
      <c r="B11" s="112" t="s">
        <v>77</v>
      </c>
      <c r="C11" s="86">
        <f t="shared" ref="C11:C16" si="1">D11+AE11+AJ11</f>
        <v>502898.95</v>
      </c>
      <c r="D11" s="86">
        <f t="shared" ref="D11:D16" si="2">E11+S11+U11+W11+Y11+Z11+AB11+AC11+AD11</f>
        <v>479294.71</v>
      </c>
      <c r="E11" s="86">
        <f>G11+I11+K11+M11+O11+Q11</f>
        <v>85742.58</v>
      </c>
      <c r="F11" s="113">
        <v>30</v>
      </c>
      <c r="G11" s="113">
        <v>85742.58</v>
      </c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>
        <v>167.4</v>
      </c>
      <c r="U11" s="113">
        <v>276486.39</v>
      </c>
      <c r="V11" s="113"/>
      <c r="W11" s="113"/>
      <c r="X11" s="113">
        <v>343.3</v>
      </c>
      <c r="Y11" s="113">
        <v>117065.74</v>
      </c>
      <c r="Z11" s="113"/>
      <c r="AA11" s="113"/>
      <c r="AB11" s="113"/>
      <c r="AC11" s="113"/>
      <c r="AD11" s="113"/>
      <c r="AE11" s="86">
        <v>18332</v>
      </c>
      <c r="AF11" s="114">
        <v>18332</v>
      </c>
      <c r="AG11" s="115"/>
      <c r="AH11" s="115"/>
      <c r="AI11" s="115"/>
      <c r="AJ11" s="86">
        <v>5272.24</v>
      </c>
      <c r="AK11" s="116"/>
      <c r="AL11" s="99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17"/>
      <c r="CF11" s="117"/>
      <c r="CG11" s="117"/>
      <c r="CH11" s="117"/>
      <c r="CI11" s="117"/>
      <c r="CJ11" s="117"/>
      <c r="CK11" s="117"/>
      <c r="CL11" s="117"/>
      <c r="CM11" s="117"/>
      <c r="CN11" s="117"/>
      <c r="CO11" s="117"/>
      <c r="CP11" s="117"/>
      <c r="CQ11" s="117"/>
      <c r="CR11" s="117"/>
      <c r="CS11" s="117"/>
      <c r="CT11" s="117"/>
      <c r="CU11" s="117"/>
      <c r="CV11" s="117"/>
      <c r="CW11" s="117"/>
      <c r="CX11" s="117"/>
      <c r="CY11" s="117"/>
      <c r="CZ11" s="117"/>
      <c r="DA11" s="117"/>
      <c r="DB11" s="117"/>
      <c r="DC11" s="117"/>
      <c r="DD11" s="117"/>
      <c r="DE11" s="117"/>
      <c r="DF11" s="117"/>
      <c r="DG11" s="117"/>
      <c r="DH11" s="117"/>
      <c r="DI11" s="117"/>
      <c r="DJ11" s="117"/>
      <c r="DK11" s="117"/>
      <c r="DL11" s="117"/>
      <c r="DM11" s="117"/>
      <c r="DN11" s="117"/>
      <c r="DO11" s="117"/>
      <c r="DP11" s="117"/>
      <c r="DQ11" s="117"/>
      <c r="DR11" s="117"/>
      <c r="DS11" s="117"/>
      <c r="DT11" s="117"/>
      <c r="DU11" s="117"/>
      <c r="DV11" s="117"/>
      <c r="DW11" s="117"/>
      <c r="DX11" s="117"/>
      <c r="DY11" s="117"/>
      <c r="DZ11" s="117"/>
      <c r="EA11" s="117"/>
      <c r="EB11" s="117"/>
      <c r="EC11" s="117"/>
      <c r="ED11" s="117"/>
      <c r="EE11" s="117"/>
      <c r="EF11" s="117"/>
      <c r="EG11" s="117"/>
      <c r="EH11" s="117"/>
      <c r="EI11" s="117"/>
      <c r="EJ11" s="117"/>
      <c r="EK11" s="117"/>
      <c r="EL11" s="117"/>
      <c r="EM11" s="117"/>
      <c r="EN11" s="117"/>
      <c r="EO11" s="117"/>
      <c r="EP11" s="117"/>
      <c r="EQ11" s="117"/>
      <c r="ER11" s="117"/>
      <c r="ES11" s="117"/>
      <c r="ET11" s="117"/>
      <c r="EU11" s="117"/>
      <c r="EV11" s="117"/>
      <c r="EW11" s="117"/>
      <c r="EX11" s="117"/>
      <c r="EY11" s="117"/>
      <c r="EZ11" s="117"/>
      <c r="FA11" s="117"/>
      <c r="FB11" s="117"/>
      <c r="FC11" s="117"/>
      <c r="FD11" s="117"/>
      <c r="FE11" s="117"/>
      <c r="FF11" s="117"/>
      <c r="FG11" s="117"/>
      <c r="FH11" s="117"/>
      <c r="FI11" s="117"/>
      <c r="FJ11" s="117"/>
      <c r="FK11" s="117"/>
      <c r="FL11" s="117"/>
      <c r="FM11" s="117"/>
      <c r="FN11" s="117"/>
      <c r="FO11" s="117"/>
      <c r="FP11" s="117"/>
      <c r="FQ11" s="117"/>
      <c r="FR11" s="117"/>
      <c r="FS11" s="117"/>
      <c r="FT11" s="117"/>
      <c r="FU11" s="117"/>
      <c r="FV11" s="117"/>
      <c r="FW11" s="117"/>
      <c r="FX11" s="117"/>
      <c r="FY11" s="117"/>
      <c r="FZ11" s="117"/>
      <c r="GA11" s="117"/>
      <c r="GB11" s="117"/>
      <c r="GC11" s="117"/>
      <c r="GD11" s="117"/>
      <c r="GE11" s="117"/>
      <c r="GF11" s="117"/>
      <c r="GG11" s="117"/>
      <c r="GH11" s="117"/>
      <c r="GI11" s="117"/>
      <c r="GJ11" s="117"/>
      <c r="GK11" s="117"/>
      <c r="GL11" s="117"/>
      <c r="GM11" s="117"/>
      <c r="GN11" s="117"/>
      <c r="GO11" s="117"/>
      <c r="GP11" s="117"/>
      <c r="GQ11" s="117"/>
      <c r="GR11" s="117"/>
      <c r="GS11" s="117"/>
      <c r="GT11" s="117"/>
      <c r="GU11" s="117"/>
      <c r="GV11" s="117"/>
      <c r="GW11" s="117"/>
      <c r="GX11" s="117"/>
      <c r="GY11" s="117"/>
      <c r="GZ11" s="117"/>
      <c r="HA11" s="117"/>
      <c r="HB11" s="117"/>
      <c r="HC11" s="117"/>
      <c r="HD11" s="117"/>
      <c r="HE11" s="117"/>
      <c r="HF11" s="117"/>
      <c r="HG11" s="117"/>
      <c r="HH11" s="117"/>
      <c r="HI11" s="117"/>
      <c r="HJ11" s="117"/>
      <c r="HK11" s="117"/>
      <c r="HL11" s="117"/>
      <c r="HM11" s="117"/>
      <c r="HN11" s="117"/>
      <c r="HO11" s="117"/>
      <c r="HP11" s="117"/>
      <c r="HQ11" s="117"/>
      <c r="HR11" s="117"/>
      <c r="HS11" s="117"/>
      <c r="HT11" s="117"/>
      <c r="HU11" s="117"/>
      <c r="HV11" s="117"/>
      <c r="HW11" s="117"/>
      <c r="HX11" s="117"/>
      <c r="HY11" s="117"/>
      <c r="HZ11" s="117"/>
      <c r="IA11" s="117"/>
      <c r="IB11" s="117"/>
      <c r="IC11" s="117"/>
      <c r="ID11" s="117"/>
      <c r="IE11" s="117"/>
      <c r="IF11" s="117"/>
      <c r="IG11" s="117"/>
      <c r="IH11" s="117"/>
      <c r="II11" s="117"/>
      <c r="IJ11" s="117"/>
      <c r="IK11" s="117"/>
      <c r="IL11" s="117"/>
      <c r="IM11" s="117"/>
      <c r="IN11" s="117"/>
      <c r="IO11" s="117"/>
      <c r="IP11" s="117"/>
      <c r="IQ11" s="117"/>
      <c r="IR11" s="117"/>
      <c r="IS11" s="117"/>
      <c r="IT11" s="117"/>
      <c r="IU11" s="117"/>
      <c r="IV11" s="117"/>
      <c r="IW11" s="117"/>
    </row>
    <row r="12" spans="1:257" s="111" customFormat="1" ht="12" customHeight="1" outlineLevel="1">
      <c r="A12" s="112" t="s">
        <v>82</v>
      </c>
      <c r="B12" s="112" t="s">
        <v>83</v>
      </c>
      <c r="C12" s="86">
        <f t="shared" si="1"/>
        <v>823007.32</v>
      </c>
      <c r="D12" s="86">
        <f t="shared" si="2"/>
        <v>788091.32</v>
      </c>
      <c r="E12" s="86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>
        <v>375</v>
      </c>
      <c r="U12" s="113">
        <v>557361.19999999995</v>
      </c>
      <c r="V12" s="113"/>
      <c r="W12" s="113"/>
      <c r="X12" s="113">
        <v>563.70000000000005</v>
      </c>
      <c r="Y12" s="113">
        <v>230730.12</v>
      </c>
      <c r="Z12" s="113"/>
      <c r="AA12" s="113"/>
      <c r="AB12" s="113"/>
      <c r="AC12" s="113"/>
      <c r="AD12" s="113"/>
      <c r="AE12" s="86">
        <v>26247</v>
      </c>
      <c r="AF12" s="114">
        <v>26247</v>
      </c>
      <c r="AG12" s="115"/>
      <c r="AH12" s="115"/>
      <c r="AI12" s="115"/>
      <c r="AJ12" s="86">
        <v>8669</v>
      </c>
      <c r="AK12" s="116"/>
      <c r="AL12" s="99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117"/>
      <c r="CH12" s="117"/>
      <c r="CI12" s="117"/>
      <c r="CJ12" s="117"/>
      <c r="CK12" s="117"/>
      <c r="CL12" s="117"/>
      <c r="CM12" s="117"/>
      <c r="CN12" s="117"/>
      <c r="CO12" s="117"/>
      <c r="CP12" s="117"/>
      <c r="CQ12" s="117"/>
      <c r="CR12" s="117"/>
      <c r="CS12" s="117"/>
      <c r="CT12" s="117"/>
      <c r="CU12" s="117"/>
      <c r="CV12" s="117"/>
      <c r="CW12" s="117"/>
      <c r="CX12" s="117"/>
      <c r="CY12" s="117"/>
      <c r="CZ12" s="117"/>
      <c r="DA12" s="117"/>
      <c r="DB12" s="117"/>
      <c r="DC12" s="117"/>
      <c r="DD12" s="117"/>
      <c r="DE12" s="117"/>
      <c r="DF12" s="117"/>
      <c r="DG12" s="117"/>
      <c r="DH12" s="117"/>
      <c r="DI12" s="117"/>
      <c r="DJ12" s="117"/>
      <c r="DK12" s="117"/>
      <c r="DL12" s="117"/>
      <c r="DM12" s="117"/>
      <c r="DN12" s="117"/>
      <c r="DO12" s="117"/>
      <c r="DP12" s="117"/>
      <c r="DQ12" s="117"/>
      <c r="DR12" s="117"/>
      <c r="DS12" s="117"/>
      <c r="DT12" s="117"/>
      <c r="DU12" s="117"/>
      <c r="DV12" s="117"/>
      <c r="DW12" s="117"/>
      <c r="DX12" s="117"/>
      <c r="DY12" s="117"/>
      <c r="DZ12" s="117"/>
      <c r="EA12" s="117"/>
      <c r="EB12" s="117"/>
      <c r="EC12" s="117"/>
      <c r="ED12" s="117"/>
      <c r="EE12" s="117"/>
      <c r="EF12" s="117"/>
      <c r="EG12" s="117"/>
      <c r="EH12" s="117"/>
      <c r="EI12" s="117"/>
      <c r="EJ12" s="117"/>
      <c r="EK12" s="117"/>
      <c r="EL12" s="117"/>
      <c r="EM12" s="117"/>
      <c r="EN12" s="117"/>
      <c r="EO12" s="117"/>
      <c r="EP12" s="117"/>
      <c r="EQ12" s="117"/>
      <c r="ER12" s="117"/>
      <c r="ES12" s="117"/>
      <c r="ET12" s="117"/>
      <c r="EU12" s="117"/>
      <c r="EV12" s="117"/>
      <c r="EW12" s="117"/>
      <c r="EX12" s="117"/>
      <c r="EY12" s="117"/>
      <c r="EZ12" s="117"/>
      <c r="FA12" s="117"/>
      <c r="FB12" s="117"/>
      <c r="FC12" s="117"/>
      <c r="FD12" s="117"/>
      <c r="FE12" s="117"/>
      <c r="FF12" s="117"/>
      <c r="FG12" s="117"/>
      <c r="FH12" s="117"/>
      <c r="FI12" s="117"/>
      <c r="FJ12" s="117"/>
      <c r="FK12" s="117"/>
      <c r="FL12" s="117"/>
      <c r="FM12" s="117"/>
      <c r="FN12" s="117"/>
      <c r="FO12" s="117"/>
      <c r="FP12" s="117"/>
      <c r="FQ12" s="117"/>
      <c r="FR12" s="117"/>
      <c r="FS12" s="117"/>
      <c r="FT12" s="117"/>
      <c r="FU12" s="117"/>
      <c r="FV12" s="117"/>
      <c r="FW12" s="117"/>
      <c r="FX12" s="117"/>
      <c r="FY12" s="117"/>
      <c r="FZ12" s="117"/>
      <c r="GA12" s="117"/>
      <c r="GB12" s="117"/>
      <c r="GC12" s="117"/>
      <c r="GD12" s="117"/>
      <c r="GE12" s="117"/>
      <c r="GF12" s="117"/>
      <c r="GG12" s="117"/>
      <c r="GH12" s="117"/>
      <c r="GI12" s="117"/>
      <c r="GJ12" s="117"/>
      <c r="GK12" s="117"/>
      <c r="GL12" s="117"/>
      <c r="GM12" s="117"/>
      <c r="GN12" s="117"/>
      <c r="GO12" s="117"/>
      <c r="GP12" s="117"/>
      <c r="GQ12" s="117"/>
      <c r="GR12" s="117"/>
      <c r="GS12" s="117"/>
      <c r="GT12" s="117"/>
      <c r="GU12" s="117"/>
      <c r="GV12" s="117"/>
      <c r="GW12" s="117"/>
      <c r="GX12" s="117"/>
      <c r="GY12" s="117"/>
      <c r="GZ12" s="117"/>
      <c r="HA12" s="117"/>
      <c r="HB12" s="117"/>
      <c r="HC12" s="117"/>
      <c r="HD12" s="117"/>
      <c r="HE12" s="117"/>
      <c r="HF12" s="117"/>
      <c r="HG12" s="117"/>
      <c r="HH12" s="117"/>
      <c r="HI12" s="117"/>
      <c r="HJ12" s="117"/>
      <c r="HK12" s="117"/>
      <c r="HL12" s="117"/>
      <c r="HM12" s="117"/>
      <c r="HN12" s="117"/>
      <c r="HO12" s="117"/>
      <c r="HP12" s="117"/>
      <c r="HQ12" s="117"/>
      <c r="HR12" s="117"/>
      <c r="HS12" s="117"/>
      <c r="HT12" s="117"/>
      <c r="HU12" s="117"/>
      <c r="HV12" s="117"/>
      <c r="HW12" s="117"/>
      <c r="HX12" s="117"/>
      <c r="HY12" s="117"/>
      <c r="HZ12" s="117"/>
      <c r="IA12" s="117"/>
      <c r="IB12" s="117"/>
      <c r="IC12" s="117"/>
      <c r="ID12" s="117"/>
      <c r="IE12" s="117"/>
      <c r="IF12" s="117"/>
      <c r="IG12" s="117"/>
      <c r="IH12" s="117"/>
      <c r="II12" s="117"/>
      <c r="IJ12" s="117"/>
      <c r="IK12" s="117"/>
      <c r="IL12" s="117"/>
      <c r="IM12" s="117"/>
      <c r="IN12" s="117"/>
      <c r="IO12" s="117"/>
      <c r="IP12" s="117"/>
      <c r="IQ12" s="117"/>
      <c r="IR12" s="117"/>
      <c r="IS12" s="117"/>
      <c r="IT12" s="117"/>
      <c r="IU12" s="117"/>
      <c r="IV12" s="117"/>
      <c r="IW12" s="117"/>
    </row>
    <row r="13" spans="1:257" s="111" customFormat="1" ht="12" customHeight="1" outlineLevel="1">
      <c r="A13" s="112" t="s">
        <v>84</v>
      </c>
      <c r="B13" s="112" t="s">
        <v>85</v>
      </c>
      <c r="C13" s="86">
        <f t="shared" si="1"/>
        <v>791328.5</v>
      </c>
      <c r="D13" s="86">
        <f t="shared" si="2"/>
        <v>756326.9</v>
      </c>
      <c r="E13" s="86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>
        <v>375</v>
      </c>
      <c r="U13" s="113">
        <v>557534.66</v>
      </c>
      <c r="V13" s="113"/>
      <c r="W13" s="113"/>
      <c r="X13" s="113">
        <v>563.70000000000005</v>
      </c>
      <c r="Y13" s="113">
        <v>198792.24</v>
      </c>
      <c r="Z13" s="113"/>
      <c r="AA13" s="113"/>
      <c r="AB13" s="113"/>
      <c r="AC13" s="113"/>
      <c r="AD13" s="113"/>
      <c r="AE13" s="86">
        <v>26682</v>
      </c>
      <c r="AF13" s="114">
        <v>26682</v>
      </c>
      <c r="AG13" s="115"/>
      <c r="AH13" s="115"/>
      <c r="AI13" s="115"/>
      <c r="AJ13" s="86">
        <v>8319.6</v>
      </c>
      <c r="AK13" s="116"/>
      <c r="AL13" s="99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7"/>
      <c r="CL13" s="117"/>
      <c r="CM13" s="117"/>
      <c r="CN13" s="117"/>
      <c r="CO13" s="117"/>
      <c r="CP13" s="117"/>
      <c r="CQ13" s="117"/>
      <c r="CR13" s="117"/>
      <c r="CS13" s="117"/>
      <c r="CT13" s="117"/>
      <c r="CU13" s="117"/>
      <c r="CV13" s="117"/>
      <c r="CW13" s="117"/>
      <c r="CX13" s="117"/>
      <c r="CY13" s="117"/>
      <c r="CZ13" s="117"/>
      <c r="DA13" s="117"/>
      <c r="DB13" s="117"/>
      <c r="DC13" s="117"/>
      <c r="DD13" s="117"/>
      <c r="DE13" s="117"/>
      <c r="DF13" s="117"/>
      <c r="DG13" s="117"/>
      <c r="DH13" s="117"/>
      <c r="DI13" s="117"/>
      <c r="DJ13" s="117"/>
      <c r="DK13" s="117"/>
      <c r="DL13" s="117"/>
      <c r="DM13" s="117"/>
      <c r="DN13" s="117"/>
      <c r="DO13" s="117"/>
      <c r="DP13" s="117"/>
      <c r="DQ13" s="117"/>
      <c r="DR13" s="117"/>
      <c r="DS13" s="117"/>
      <c r="DT13" s="117"/>
      <c r="DU13" s="117"/>
      <c r="DV13" s="117"/>
      <c r="DW13" s="117"/>
      <c r="DX13" s="117"/>
      <c r="DY13" s="117"/>
      <c r="DZ13" s="117"/>
      <c r="EA13" s="117"/>
      <c r="EB13" s="117"/>
      <c r="EC13" s="117"/>
      <c r="ED13" s="117"/>
      <c r="EE13" s="117"/>
      <c r="EF13" s="117"/>
      <c r="EG13" s="117"/>
      <c r="EH13" s="117"/>
      <c r="EI13" s="117"/>
      <c r="EJ13" s="117"/>
      <c r="EK13" s="117"/>
      <c r="EL13" s="117"/>
      <c r="EM13" s="117"/>
      <c r="EN13" s="117"/>
      <c r="EO13" s="117"/>
      <c r="EP13" s="117"/>
      <c r="EQ13" s="117"/>
      <c r="ER13" s="117"/>
      <c r="ES13" s="117"/>
      <c r="ET13" s="117"/>
      <c r="EU13" s="117"/>
      <c r="EV13" s="117"/>
      <c r="EW13" s="117"/>
      <c r="EX13" s="117"/>
      <c r="EY13" s="117"/>
      <c r="EZ13" s="117"/>
      <c r="FA13" s="117"/>
      <c r="FB13" s="117"/>
      <c r="FC13" s="117"/>
      <c r="FD13" s="117"/>
      <c r="FE13" s="117"/>
      <c r="FF13" s="117"/>
      <c r="FG13" s="117"/>
      <c r="FH13" s="117"/>
      <c r="FI13" s="117"/>
      <c r="FJ13" s="117"/>
      <c r="FK13" s="117"/>
      <c r="FL13" s="117"/>
      <c r="FM13" s="117"/>
      <c r="FN13" s="117"/>
      <c r="FO13" s="117"/>
      <c r="FP13" s="117"/>
      <c r="FQ13" s="117"/>
      <c r="FR13" s="117"/>
      <c r="FS13" s="117"/>
      <c r="FT13" s="117"/>
      <c r="FU13" s="117"/>
      <c r="FV13" s="117"/>
      <c r="FW13" s="117"/>
      <c r="FX13" s="117"/>
      <c r="FY13" s="117"/>
      <c r="FZ13" s="117"/>
      <c r="GA13" s="117"/>
      <c r="GB13" s="117"/>
      <c r="GC13" s="117"/>
      <c r="GD13" s="117"/>
      <c r="GE13" s="117"/>
      <c r="GF13" s="117"/>
      <c r="GG13" s="117"/>
      <c r="GH13" s="117"/>
      <c r="GI13" s="117"/>
      <c r="GJ13" s="117"/>
      <c r="GK13" s="117"/>
      <c r="GL13" s="117"/>
      <c r="GM13" s="117"/>
      <c r="GN13" s="117"/>
      <c r="GO13" s="117"/>
      <c r="GP13" s="117"/>
      <c r="GQ13" s="117"/>
      <c r="GR13" s="117"/>
      <c r="GS13" s="117"/>
      <c r="GT13" s="117"/>
      <c r="GU13" s="117"/>
      <c r="GV13" s="117"/>
      <c r="GW13" s="117"/>
      <c r="GX13" s="117"/>
      <c r="GY13" s="117"/>
      <c r="GZ13" s="117"/>
      <c r="HA13" s="117"/>
      <c r="HB13" s="117"/>
      <c r="HC13" s="117"/>
      <c r="HD13" s="117"/>
      <c r="HE13" s="117"/>
      <c r="HF13" s="117"/>
      <c r="HG13" s="117"/>
      <c r="HH13" s="117"/>
      <c r="HI13" s="117"/>
      <c r="HJ13" s="117"/>
      <c r="HK13" s="117"/>
      <c r="HL13" s="117"/>
      <c r="HM13" s="117"/>
      <c r="HN13" s="117"/>
      <c r="HO13" s="117"/>
      <c r="HP13" s="117"/>
      <c r="HQ13" s="117"/>
      <c r="HR13" s="117"/>
      <c r="HS13" s="117"/>
      <c r="HT13" s="117"/>
      <c r="HU13" s="117"/>
      <c r="HV13" s="117"/>
      <c r="HW13" s="117"/>
      <c r="HX13" s="117"/>
      <c r="HY13" s="117"/>
      <c r="HZ13" s="117"/>
      <c r="IA13" s="117"/>
      <c r="IB13" s="117"/>
      <c r="IC13" s="117"/>
      <c r="ID13" s="117"/>
      <c r="IE13" s="117"/>
      <c r="IF13" s="117"/>
      <c r="IG13" s="117"/>
      <c r="IH13" s="117"/>
      <c r="II13" s="117"/>
      <c r="IJ13" s="117"/>
      <c r="IK13" s="117"/>
      <c r="IL13" s="117"/>
      <c r="IM13" s="117"/>
      <c r="IN13" s="117"/>
      <c r="IO13" s="117"/>
      <c r="IP13" s="117"/>
      <c r="IQ13" s="117"/>
      <c r="IR13" s="117"/>
      <c r="IS13" s="117"/>
      <c r="IT13" s="117"/>
      <c r="IU13" s="117"/>
      <c r="IV13" s="117"/>
      <c r="IW13" s="117"/>
    </row>
    <row r="14" spans="1:257" s="111" customFormat="1" ht="12" customHeight="1" outlineLevel="1">
      <c r="A14" s="112" t="s">
        <v>86</v>
      </c>
      <c r="B14" s="112" t="s">
        <v>87</v>
      </c>
      <c r="C14" s="86">
        <f t="shared" si="1"/>
        <v>544539.61999999988</v>
      </c>
      <c r="D14" s="86">
        <f t="shared" si="2"/>
        <v>520608.92</v>
      </c>
      <c r="E14" s="86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>
        <v>333.8</v>
      </c>
      <c r="U14" s="113">
        <v>378545.18</v>
      </c>
      <c r="V14" s="113"/>
      <c r="W14" s="113"/>
      <c r="X14" s="113">
        <v>343.3</v>
      </c>
      <c r="Y14" s="113">
        <v>142063.74</v>
      </c>
      <c r="Z14" s="113"/>
      <c r="AA14" s="113"/>
      <c r="AB14" s="113"/>
      <c r="AC14" s="113"/>
      <c r="AD14" s="113"/>
      <c r="AE14" s="86">
        <v>18204</v>
      </c>
      <c r="AF14" s="114">
        <v>18204</v>
      </c>
      <c r="AG14" s="115"/>
      <c r="AH14" s="115"/>
      <c r="AI14" s="115"/>
      <c r="AJ14" s="86">
        <v>5726.7</v>
      </c>
      <c r="AK14" s="116"/>
      <c r="AL14" s="99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7"/>
      <c r="DG14" s="117"/>
      <c r="DH14" s="117"/>
      <c r="DI14" s="117"/>
      <c r="DJ14" s="117"/>
      <c r="DK14" s="117"/>
      <c r="DL14" s="117"/>
      <c r="DM14" s="117"/>
      <c r="DN14" s="117"/>
      <c r="DO14" s="117"/>
      <c r="DP14" s="117"/>
      <c r="DQ14" s="117"/>
      <c r="DR14" s="117"/>
      <c r="DS14" s="117"/>
      <c r="DT14" s="117"/>
      <c r="DU14" s="117"/>
      <c r="DV14" s="117"/>
      <c r="DW14" s="117"/>
      <c r="DX14" s="117"/>
      <c r="DY14" s="117"/>
      <c r="DZ14" s="117"/>
      <c r="EA14" s="117"/>
      <c r="EB14" s="117"/>
      <c r="EC14" s="117"/>
      <c r="ED14" s="117"/>
      <c r="EE14" s="117"/>
      <c r="EF14" s="117"/>
      <c r="EG14" s="117"/>
      <c r="EH14" s="117"/>
      <c r="EI14" s="117"/>
      <c r="EJ14" s="117"/>
      <c r="EK14" s="117"/>
      <c r="EL14" s="117"/>
      <c r="EM14" s="117"/>
      <c r="EN14" s="117"/>
      <c r="EO14" s="117"/>
      <c r="EP14" s="117"/>
      <c r="EQ14" s="117"/>
      <c r="ER14" s="117"/>
      <c r="ES14" s="117"/>
      <c r="ET14" s="117"/>
      <c r="EU14" s="117"/>
      <c r="EV14" s="117"/>
      <c r="EW14" s="117"/>
      <c r="EX14" s="117"/>
      <c r="EY14" s="117"/>
      <c r="EZ14" s="117"/>
      <c r="FA14" s="117"/>
      <c r="FB14" s="117"/>
      <c r="FC14" s="117"/>
      <c r="FD14" s="117"/>
      <c r="FE14" s="117"/>
      <c r="FF14" s="117"/>
      <c r="FG14" s="117"/>
      <c r="FH14" s="117"/>
      <c r="FI14" s="117"/>
      <c r="FJ14" s="117"/>
      <c r="FK14" s="117"/>
      <c r="FL14" s="117"/>
      <c r="FM14" s="117"/>
      <c r="FN14" s="117"/>
      <c r="FO14" s="117"/>
      <c r="FP14" s="117"/>
      <c r="FQ14" s="117"/>
      <c r="FR14" s="117"/>
      <c r="FS14" s="117"/>
      <c r="FT14" s="117"/>
      <c r="FU14" s="117"/>
      <c r="FV14" s="117"/>
      <c r="FW14" s="117"/>
      <c r="FX14" s="117"/>
      <c r="FY14" s="117"/>
      <c r="FZ14" s="117"/>
      <c r="GA14" s="117"/>
      <c r="GB14" s="117"/>
      <c r="GC14" s="117"/>
      <c r="GD14" s="117"/>
      <c r="GE14" s="117"/>
      <c r="GF14" s="117"/>
      <c r="GG14" s="117"/>
      <c r="GH14" s="117"/>
      <c r="GI14" s="117"/>
      <c r="GJ14" s="117"/>
      <c r="GK14" s="117"/>
      <c r="GL14" s="117"/>
      <c r="GM14" s="117"/>
      <c r="GN14" s="117"/>
      <c r="GO14" s="117"/>
      <c r="GP14" s="117"/>
      <c r="GQ14" s="117"/>
      <c r="GR14" s="117"/>
      <c r="GS14" s="117"/>
      <c r="GT14" s="117"/>
      <c r="GU14" s="117"/>
      <c r="GV14" s="117"/>
      <c r="GW14" s="117"/>
      <c r="GX14" s="117"/>
      <c r="GY14" s="117"/>
      <c r="GZ14" s="117"/>
      <c r="HA14" s="117"/>
      <c r="HB14" s="117"/>
      <c r="HC14" s="117"/>
      <c r="HD14" s="117"/>
      <c r="HE14" s="117"/>
      <c r="HF14" s="117"/>
      <c r="HG14" s="117"/>
      <c r="HH14" s="117"/>
      <c r="HI14" s="117"/>
      <c r="HJ14" s="117"/>
      <c r="HK14" s="117"/>
      <c r="HL14" s="117"/>
      <c r="HM14" s="117"/>
      <c r="HN14" s="117"/>
      <c r="HO14" s="117"/>
      <c r="HP14" s="117"/>
      <c r="HQ14" s="117"/>
      <c r="HR14" s="117"/>
      <c r="HS14" s="117"/>
      <c r="HT14" s="117"/>
      <c r="HU14" s="117"/>
      <c r="HV14" s="117"/>
      <c r="HW14" s="117"/>
      <c r="HX14" s="117"/>
      <c r="HY14" s="117"/>
      <c r="HZ14" s="117"/>
      <c r="IA14" s="117"/>
      <c r="IB14" s="117"/>
      <c r="IC14" s="117"/>
      <c r="ID14" s="117"/>
      <c r="IE14" s="117"/>
      <c r="IF14" s="117"/>
      <c r="IG14" s="117"/>
      <c r="IH14" s="117"/>
      <c r="II14" s="117"/>
      <c r="IJ14" s="117"/>
      <c r="IK14" s="117"/>
      <c r="IL14" s="117"/>
      <c r="IM14" s="117"/>
      <c r="IN14" s="117"/>
      <c r="IO14" s="117"/>
      <c r="IP14" s="117"/>
      <c r="IQ14" s="117"/>
      <c r="IR14" s="117"/>
      <c r="IS14" s="117"/>
      <c r="IT14" s="117"/>
      <c r="IU14" s="117"/>
      <c r="IV14" s="117"/>
      <c r="IW14" s="117"/>
    </row>
    <row r="15" spans="1:257" s="111" customFormat="1" ht="12" customHeight="1" outlineLevel="1">
      <c r="A15" s="112" t="s">
        <v>88</v>
      </c>
      <c r="B15" s="112" t="s">
        <v>89</v>
      </c>
      <c r="C15" s="86">
        <f t="shared" si="1"/>
        <v>1570666.3399999999</v>
      </c>
      <c r="D15" s="86">
        <f t="shared" si="2"/>
        <v>1507317.8399999999</v>
      </c>
      <c r="E15" s="86">
        <f t="shared" ref="E15:E16" si="3">G15+I15+K15+M15+O15+Q15</f>
        <v>248642.52</v>
      </c>
      <c r="F15" s="113">
        <v>60</v>
      </c>
      <c r="G15" s="113">
        <v>248642.52</v>
      </c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>
        <v>853.3</v>
      </c>
      <c r="U15" s="113">
        <v>989270.7</v>
      </c>
      <c r="V15" s="113"/>
      <c r="W15" s="113"/>
      <c r="X15" s="113">
        <v>563.70000000000005</v>
      </c>
      <c r="Y15" s="113">
        <v>269404.62</v>
      </c>
      <c r="Z15" s="113"/>
      <c r="AA15" s="113"/>
      <c r="AB15" s="113"/>
      <c r="AC15" s="113"/>
      <c r="AD15" s="113"/>
      <c r="AE15" s="86">
        <v>46768</v>
      </c>
      <c r="AF15" s="114">
        <v>46768</v>
      </c>
      <c r="AG15" s="115"/>
      <c r="AH15" s="115"/>
      <c r="AI15" s="115"/>
      <c r="AJ15" s="86">
        <v>16580.5</v>
      </c>
      <c r="AK15" s="116"/>
      <c r="AL15" s="99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17"/>
      <c r="BW15" s="117"/>
      <c r="BX15" s="117"/>
      <c r="BY15" s="117"/>
      <c r="BZ15" s="117"/>
      <c r="CA15" s="117"/>
      <c r="CB15" s="117"/>
      <c r="CC15" s="117"/>
      <c r="CD15" s="117"/>
      <c r="CE15" s="117"/>
      <c r="CF15" s="117"/>
      <c r="CG15" s="117"/>
      <c r="CH15" s="117"/>
      <c r="CI15" s="117"/>
      <c r="CJ15" s="117"/>
      <c r="CK15" s="117"/>
      <c r="CL15" s="117"/>
      <c r="CM15" s="117"/>
      <c r="CN15" s="117"/>
      <c r="CO15" s="117"/>
      <c r="CP15" s="117"/>
      <c r="CQ15" s="117"/>
      <c r="CR15" s="117"/>
      <c r="CS15" s="117"/>
      <c r="CT15" s="117"/>
      <c r="CU15" s="117"/>
      <c r="CV15" s="117"/>
      <c r="CW15" s="117"/>
      <c r="CX15" s="117"/>
      <c r="CY15" s="117"/>
      <c r="CZ15" s="117"/>
      <c r="DA15" s="117"/>
      <c r="DB15" s="117"/>
      <c r="DC15" s="117"/>
      <c r="DD15" s="117"/>
      <c r="DE15" s="117"/>
      <c r="DF15" s="117"/>
      <c r="DG15" s="117"/>
      <c r="DH15" s="117"/>
      <c r="DI15" s="117"/>
      <c r="DJ15" s="117"/>
      <c r="DK15" s="117"/>
      <c r="DL15" s="117"/>
      <c r="DM15" s="117"/>
      <c r="DN15" s="117"/>
      <c r="DO15" s="117"/>
      <c r="DP15" s="117"/>
      <c r="DQ15" s="117"/>
      <c r="DR15" s="117"/>
      <c r="DS15" s="117"/>
      <c r="DT15" s="117"/>
      <c r="DU15" s="117"/>
      <c r="DV15" s="117"/>
      <c r="DW15" s="117"/>
      <c r="DX15" s="117"/>
      <c r="DY15" s="117"/>
      <c r="DZ15" s="117"/>
      <c r="EA15" s="117"/>
      <c r="EB15" s="117"/>
      <c r="EC15" s="117"/>
      <c r="ED15" s="117"/>
      <c r="EE15" s="117"/>
      <c r="EF15" s="117"/>
      <c r="EG15" s="117"/>
      <c r="EH15" s="117"/>
      <c r="EI15" s="117"/>
      <c r="EJ15" s="117"/>
      <c r="EK15" s="117"/>
      <c r="EL15" s="117"/>
      <c r="EM15" s="117"/>
      <c r="EN15" s="117"/>
      <c r="EO15" s="117"/>
      <c r="EP15" s="117"/>
      <c r="EQ15" s="117"/>
      <c r="ER15" s="117"/>
      <c r="ES15" s="117"/>
      <c r="ET15" s="117"/>
      <c r="EU15" s="117"/>
      <c r="EV15" s="117"/>
      <c r="EW15" s="117"/>
      <c r="EX15" s="117"/>
      <c r="EY15" s="117"/>
      <c r="EZ15" s="117"/>
      <c r="FA15" s="117"/>
      <c r="FB15" s="117"/>
      <c r="FC15" s="117"/>
      <c r="FD15" s="117"/>
      <c r="FE15" s="117"/>
      <c r="FF15" s="117"/>
      <c r="FG15" s="117"/>
      <c r="FH15" s="117"/>
      <c r="FI15" s="117"/>
      <c r="FJ15" s="117"/>
      <c r="FK15" s="117"/>
      <c r="FL15" s="117"/>
      <c r="FM15" s="117"/>
      <c r="FN15" s="117"/>
      <c r="FO15" s="117"/>
      <c r="FP15" s="117"/>
      <c r="FQ15" s="117"/>
      <c r="FR15" s="117"/>
      <c r="FS15" s="117"/>
      <c r="FT15" s="117"/>
      <c r="FU15" s="117"/>
      <c r="FV15" s="117"/>
      <c r="FW15" s="117"/>
      <c r="FX15" s="117"/>
      <c r="FY15" s="117"/>
      <c r="FZ15" s="117"/>
      <c r="GA15" s="117"/>
      <c r="GB15" s="117"/>
      <c r="GC15" s="117"/>
      <c r="GD15" s="117"/>
      <c r="GE15" s="117"/>
      <c r="GF15" s="117"/>
      <c r="GG15" s="117"/>
      <c r="GH15" s="117"/>
      <c r="GI15" s="117"/>
      <c r="GJ15" s="117"/>
      <c r="GK15" s="117"/>
      <c r="GL15" s="117"/>
      <c r="GM15" s="117"/>
      <c r="GN15" s="117"/>
      <c r="GO15" s="117"/>
      <c r="GP15" s="117"/>
      <c r="GQ15" s="117"/>
      <c r="GR15" s="117"/>
      <c r="GS15" s="117"/>
      <c r="GT15" s="117"/>
      <c r="GU15" s="117"/>
      <c r="GV15" s="117"/>
      <c r="GW15" s="117"/>
      <c r="GX15" s="117"/>
      <c r="GY15" s="117"/>
      <c r="GZ15" s="117"/>
      <c r="HA15" s="117"/>
      <c r="HB15" s="117"/>
      <c r="HC15" s="117"/>
      <c r="HD15" s="117"/>
      <c r="HE15" s="117"/>
      <c r="HF15" s="117"/>
      <c r="HG15" s="117"/>
      <c r="HH15" s="117"/>
      <c r="HI15" s="117"/>
      <c r="HJ15" s="117"/>
      <c r="HK15" s="117"/>
      <c r="HL15" s="117"/>
      <c r="HM15" s="117"/>
      <c r="HN15" s="117"/>
      <c r="HO15" s="117"/>
      <c r="HP15" s="117"/>
      <c r="HQ15" s="117"/>
      <c r="HR15" s="117"/>
      <c r="HS15" s="117"/>
      <c r="HT15" s="117"/>
      <c r="HU15" s="117"/>
      <c r="HV15" s="117"/>
      <c r="HW15" s="117"/>
      <c r="HX15" s="117"/>
      <c r="HY15" s="117"/>
      <c r="HZ15" s="117"/>
      <c r="IA15" s="117"/>
      <c r="IB15" s="117"/>
      <c r="IC15" s="117"/>
      <c r="ID15" s="117"/>
      <c r="IE15" s="117"/>
      <c r="IF15" s="117"/>
      <c r="IG15" s="117"/>
      <c r="IH15" s="117"/>
      <c r="II15" s="117"/>
      <c r="IJ15" s="117"/>
      <c r="IK15" s="117"/>
      <c r="IL15" s="117"/>
      <c r="IM15" s="117"/>
      <c r="IN15" s="117"/>
      <c r="IO15" s="117"/>
      <c r="IP15" s="117"/>
      <c r="IQ15" s="117"/>
      <c r="IR15" s="117"/>
      <c r="IS15" s="117"/>
      <c r="IT15" s="117"/>
      <c r="IU15" s="117"/>
      <c r="IV15" s="117"/>
      <c r="IW15" s="117"/>
    </row>
    <row r="16" spans="1:257" s="111" customFormat="1" ht="12" customHeight="1" outlineLevel="1">
      <c r="A16" s="112" t="s">
        <v>90</v>
      </c>
      <c r="B16" s="112" t="s">
        <v>91</v>
      </c>
      <c r="C16" s="86">
        <f t="shared" si="1"/>
        <v>993451.29999999993</v>
      </c>
      <c r="D16" s="86">
        <f t="shared" si="2"/>
        <v>943848.95999999996</v>
      </c>
      <c r="E16" s="86">
        <f t="shared" si="3"/>
        <v>176051.28</v>
      </c>
      <c r="F16" s="113">
        <v>60</v>
      </c>
      <c r="G16" s="113">
        <v>176051.28</v>
      </c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>
        <v>534</v>
      </c>
      <c r="U16" s="113">
        <v>498061.48</v>
      </c>
      <c r="V16" s="113"/>
      <c r="W16" s="113"/>
      <c r="X16" s="113">
        <v>623.70000000000005</v>
      </c>
      <c r="Y16" s="113">
        <v>269736.2</v>
      </c>
      <c r="Z16" s="113"/>
      <c r="AA16" s="113"/>
      <c r="AB16" s="113"/>
      <c r="AC16" s="113"/>
      <c r="AD16" s="113"/>
      <c r="AE16" s="86">
        <v>39220</v>
      </c>
      <c r="AF16" s="114">
        <v>39220</v>
      </c>
      <c r="AG16" s="115"/>
      <c r="AH16" s="115"/>
      <c r="AI16" s="115"/>
      <c r="AJ16" s="86">
        <v>10382.34</v>
      </c>
      <c r="AK16" s="116"/>
      <c r="AL16" s="99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7"/>
      <c r="CB16" s="117"/>
      <c r="CC16" s="117"/>
      <c r="CD16" s="117"/>
      <c r="CE16" s="117"/>
      <c r="CF16" s="117"/>
      <c r="CG16" s="117"/>
      <c r="CH16" s="117"/>
      <c r="CI16" s="117"/>
      <c r="CJ16" s="117"/>
      <c r="CK16" s="117"/>
      <c r="CL16" s="117"/>
      <c r="CM16" s="117"/>
      <c r="CN16" s="117"/>
      <c r="CO16" s="117"/>
      <c r="CP16" s="117"/>
      <c r="CQ16" s="117"/>
      <c r="CR16" s="117"/>
      <c r="CS16" s="117"/>
      <c r="CT16" s="117"/>
      <c r="CU16" s="117"/>
      <c r="CV16" s="117"/>
      <c r="CW16" s="117"/>
      <c r="CX16" s="117"/>
      <c r="CY16" s="117"/>
      <c r="CZ16" s="117"/>
      <c r="DA16" s="117"/>
      <c r="DB16" s="117"/>
      <c r="DC16" s="117"/>
      <c r="DD16" s="117"/>
      <c r="DE16" s="117"/>
      <c r="DF16" s="117"/>
      <c r="DG16" s="117"/>
      <c r="DH16" s="117"/>
      <c r="DI16" s="117"/>
      <c r="DJ16" s="117"/>
      <c r="DK16" s="117"/>
      <c r="DL16" s="117"/>
      <c r="DM16" s="117"/>
      <c r="DN16" s="117"/>
      <c r="DO16" s="117"/>
      <c r="DP16" s="117"/>
      <c r="DQ16" s="117"/>
      <c r="DR16" s="117"/>
      <c r="DS16" s="117"/>
      <c r="DT16" s="117"/>
      <c r="DU16" s="117"/>
      <c r="DV16" s="117"/>
      <c r="DW16" s="117"/>
      <c r="DX16" s="117"/>
      <c r="DY16" s="117"/>
      <c r="DZ16" s="117"/>
      <c r="EA16" s="117"/>
      <c r="EB16" s="117"/>
      <c r="EC16" s="117"/>
      <c r="ED16" s="117"/>
      <c r="EE16" s="117"/>
      <c r="EF16" s="117"/>
      <c r="EG16" s="117"/>
      <c r="EH16" s="117"/>
      <c r="EI16" s="117"/>
      <c r="EJ16" s="117"/>
      <c r="EK16" s="117"/>
      <c r="EL16" s="117"/>
      <c r="EM16" s="117"/>
      <c r="EN16" s="117"/>
      <c r="EO16" s="117"/>
      <c r="EP16" s="117"/>
      <c r="EQ16" s="117"/>
      <c r="ER16" s="117"/>
      <c r="ES16" s="117"/>
      <c r="ET16" s="117"/>
      <c r="EU16" s="117"/>
      <c r="EV16" s="117"/>
      <c r="EW16" s="117"/>
      <c r="EX16" s="117"/>
      <c r="EY16" s="117"/>
      <c r="EZ16" s="117"/>
      <c r="FA16" s="117"/>
      <c r="FB16" s="117"/>
      <c r="FC16" s="117"/>
      <c r="FD16" s="117"/>
      <c r="FE16" s="117"/>
      <c r="FF16" s="117"/>
      <c r="FG16" s="117"/>
      <c r="FH16" s="117"/>
      <c r="FI16" s="117"/>
      <c r="FJ16" s="117"/>
      <c r="FK16" s="117"/>
      <c r="FL16" s="117"/>
      <c r="FM16" s="117"/>
      <c r="FN16" s="117"/>
      <c r="FO16" s="117"/>
      <c r="FP16" s="117"/>
      <c r="FQ16" s="117"/>
      <c r="FR16" s="117"/>
      <c r="FS16" s="117"/>
      <c r="FT16" s="117"/>
      <c r="FU16" s="117"/>
      <c r="FV16" s="117"/>
      <c r="FW16" s="117"/>
      <c r="FX16" s="117"/>
      <c r="FY16" s="117"/>
      <c r="FZ16" s="117"/>
      <c r="GA16" s="117"/>
      <c r="GB16" s="117"/>
      <c r="GC16" s="117"/>
      <c r="GD16" s="117"/>
      <c r="GE16" s="117"/>
      <c r="GF16" s="117"/>
      <c r="GG16" s="117"/>
      <c r="GH16" s="117"/>
      <c r="GI16" s="117"/>
      <c r="GJ16" s="117"/>
      <c r="GK16" s="117"/>
      <c r="GL16" s="117"/>
      <c r="GM16" s="117"/>
      <c r="GN16" s="117"/>
      <c r="GO16" s="117"/>
      <c r="GP16" s="117"/>
      <c r="GQ16" s="117"/>
      <c r="GR16" s="117"/>
      <c r="GS16" s="117"/>
      <c r="GT16" s="117"/>
      <c r="GU16" s="117"/>
      <c r="GV16" s="117"/>
      <c r="GW16" s="117"/>
      <c r="GX16" s="117"/>
      <c r="GY16" s="117"/>
      <c r="GZ16" s="117"/>
      <c r="HA16" s="117"/>
      <c r="HB16" s="117"/>
      <c r="HC16" s="117"/>
      <c r="HD16" s="117"/>
      <c r="HE16" s="117"/>
      <c r="HF16" s="117"/>
      <c r="HG16" s="117"/>
      <c r="HH16" s="117"/>
      <c r="HI16" s="117"/>
      <c r="HJ16" s="117"/>
      <c r="HK16" s="117"/>
      <c r="HL16" s="117"/>
      <c r="HM16" s="117"/>
      <c r="HN16" s="117"/>
      <c r="HO16" s="117"/>
      <c r="HP16" s="117"/>
      <c r="HQ16" s="117"/>
      <c r="HR16" s="117"/>
      <c r="HS16" s="117"/>
      <c r="HT16" s="117"/>
      <c r="HU16" s="117"/>
      <c r="HV16" s="117"/>
      <c r="HW16" s="117"/>
      <c r="HX16" s="117"/>
      <c r="HY16" s="117"/>
      <c r="HZ16" s="117"/>
      <c r="IA16" s="117"/>
      <c r="IB16" s="117"/>
      <c r="IC16" s="117"/>
      <c r="ID16" s="117"/>
      <c r="IE16" s="117"/>
      <c r="IF16" s="117"/>
      <c r="IG16" s="117"/>
      <c r="IH16" s="117"/>
      <c r="II16" s="117"/>
      <c r="IJ16" s="117"/>
      <c r="IK16" s="117"/>
      <c r="IL16" s="117"/>
      <c r="IM16" s="117"/>
      <c r="IN16" s="117"/>
      <c r="IO16" s="117"/>
      <c r="IP16" s="117"/>
      <c r="IQ16" s="117"/>
      <c r="IR16" s="117"/>
      <c r="IS16" s="117"/>
      <c r="IT16" s="117"/>
      <c r="IU16" s="117"/>
      <c r="IV16" s="117"/>
      <c r="IW16" s="117"/>
    </row>
    <row r="17" spans="1:257" s="111" customFormat="1" ht="12" customHeight="1" outlineLevel="1">
      <c r="A17" s="118" t="s">
        <v>92</v>
      </c>
      <c r="B17" s="109"/>
      <c r="C17" s="119">
        <f>SUM(C18:C22)</f>
        <v>3971618.13</v>
      </c>
      <c r="D17" s="119">
        <f>SUM(D18:D22)</f>
        <v>3788181.14</v>
      </c>
      <c r="E17" s="119">
        <f>SUM(E18:E22)</f>
        <v>1057073.5</v>
      </c>
      <c r="F17" s="119">
        <f>SUM(F18:F22)</f>
        <v>468</v>
      </c>
      <c r="G17" s="119">
        <f>SUM(G18:G22)</f>
        <v>1057073.5</v>
      </c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>
        <f>SUM(T18:T22)</f>
        <v>1654.2</v>
      </c>
      <c r="U17" s="119">
        <f>SUM(U18:U22)</f>
        <v>2555274.66</v>
      </c>
      <c r="V17" s="119"/>
      <c r="W17" s="119"/>
      <c r="X17" s="119">
        <f>SUM(X18:X22)</f>
        <v>1332</v>
      </c>
      <c r="Y17" s="119">
        <f>SUM(Y18:Y22)</f>
        <v>175832.98</v>
      </c>
      <c r="Z17" s="119"/>
      <c r="AA17" s="119"/>
      <c r="AB17" s="119"/>
      <c r="AC17" s="119"/>
      <c r="AD17" s="119"/>
      <c r="AE17" s="119">
        <f>SUM(AE18:AE22)</f>
        <v>141767</v>
      </c>
      <c r="AF17" s="119">
        <v>141767</v>
      </c>
      <c r="AG17" s="119"/>
      <c r="AH17" s="119"/>
      <c r="AI17" s="119"/>
      <c r="AJ17" s="119">
        <f>SUM(AJ18:AJ22)</f>
        <v>41669.990000000005</v>
      </c>
      <c r="AK17" s="119"/>
      <c r="AL17" s="99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117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  <c r="DD17" s="117"/>
      <c r="DE17" s="117"/>
      <c r="DF17" s="117"/>
      <c r="DG17" s="117"/>
      <c r="DH17" s="117"/>
      <c r="DI17" s="117"/>
      <c r="DJ17" s="117"/>
      <c r="DK17" s="117"/>
      <c r="DL17" s="117"/>
      <c r="DM17" s="117"/>
      <c r="DN17" s="117"/>
      <c r="DO17" s="117"/>
      <c r="DP17" s="117"/>
      <c r="DQ17" s="117"/>
      <c r="DR17" s="117"/>
      <c r="DS17" s="117"/>
      <c r="DT17" s="117"/>
      <c r="DU17" s="117"/>
      <c r="DV17" s="117"/>
      <c r="DW17" s="117"/>
      <c r="DX17" s="117"/>
      <c r="DY17" s="117"/>
      <c r="DZ17" s="117"/>
      <c r="EA17" s="117"/>
      <c r="EB17" s="117"/>
      <c r="EC17" s="117"/>
      <c r="ED17" s="117"/>
      <c r="EE17" s="117"/>
      <c r="EF17" s="117"/>
      <c r="EG17" s="117"/>
      <c r="EH17" s="117"/>
      <c r="EI17" s="117"/>
      <c r="EJ17" s="117"/>
      <c r="EK17" s="117"/>
      <c r="EL17" s="117"/>
      <c r="EM17" s="117"/>
      <c r="EN17" s="117"/>
      <c r="EO17" s="117"/>
      <c r="EP17" s="117"/>
      <c r="EQ17" s="117"/>
      <c r="ER17" s="117"/>
      <c r="ES17" s="117"/>
      <c r="ET17" s="117"/>
      <c r="EU17" s="117"/>
      <c r="EV17" s="117"/>
      <c r="EW17" s="117"/>
      <c r="EX17" s="117"/>
      <c r="EY17" s="117"/>
      <c r="EZ17" s="117"/>
      <c r="FA17" s="117"/>
      <c r="FB17" s="117"/>
      <c r="FC17" s="117"/>
      <c r="FD17" s="117"/>
      <c r="FE17" s="117"/>
      <c r="FF17" s="117"/>
      <c r="FG17" s="117"/>
      <c r="FH17" s="117"/>
      <c r="FI17" s="117"/>
      <c r="FJ17" s="117"/>
      <c r="FK17" s="117"/>
      <c r="FL17" s="117"/>
      <c r="FM17" s="117"/>
      <c r="FN17" s="117"/>
      <c r="FO17" s="117"/>
      <c r="FP17" s="117"/>
      <c r="FQ17" s="117"/>
      <c r="FR17" s="117"/>
      <c r="FS17" s="117"/>
      <c r="FT17" s="117"/>
      <c r="FU17" s="117"/>
      <c r="FV17" s="117"/>
      <c r="FW17" s="117"/>
      <c r="FX17" s="117"/>
      <c r="FY17" s="117"/>
      <c r="FZ17" s="117"/>
      <c r="GA17" s="117"/>
      <c r="GB17" s="117"/>
      <c r="GC17" s="117"/>
      <c r="GD17" s="117"/>
      <c r="GE17" s="117"/>
      <c r="GF17" s="117"/>
      <c r="GG17" s="117"/>
      <c r="GH17" s="117"/>
      <c r="GI17" s="117"/>
      <c r="GJ17" s="117"/>
      <c r="GK17" s="117"/>
      <c r="GL17" s="117"/>
      <c r="GM17" s="117"/>
      <c r="GN17" s="117"/>
      <c r="GO17" s="117"/>
      <c r="GP17" s="117"/>
      <c r="GQ17" s="117"/>
      <c r="GR17" s="117"/>
      <c r="GS17" s="117"/>
      <c r="GT17" s="117"/>
      <c r="GU17" s="117"/>
      <c r="GV17" s="117"/>
      <c r="GW17" s="117"/>
      <c r="GX17" s="117"/>
      <c r="GY17" s="117"/>
      <c r="GZ17" s="117"/>
      <c r="HA17" s="117"/>
      <c r="HB17" s="117"/>
      <c r="HC17" s="117"/>
      <c r="HD17" s="117"/>
      <c r="HE17" s="117"/>
      <c r="HF17" s="117"/>
      <c r="HG17" s="117"/>
      <c r="HH17" s="117"/>
      <c r="HI17" s="117"/>
      <c r="HJ17" s="117"/>
      <c r="HK17" s="117"/>
      <c r="HL17" s="117"/>
      <c r="HM17" s="117"/>
      <c r="HN17" s="117"/>
      <c r="HO17" s="117"/>
      <c r="HP17" s="117"/>
      <c r="HQ17" s="117"/>
      <c r="HR17" s="117"/>
      <c r="HS17" s="117"/>
      <c r="HT17" s="117"/>
      <c r="HU17" s="117"/>
      <c r="HV17" s="117"/>
      <c r="HW17" s="117"/>
      <c r="HX17" s="117"/>
      <c r="HY17" s="117"/>
      <c r="HZ17" s="117"/>
      <c r="IA17" s="117"/>
      <c r="IB17" s="117"/>
      <c r="IC17" s="117"/>
      <c r="ID17" s="117"/>
      <c r="IE17" s="117"/>
      <c r="IF17" s="117"/>
      <c r="IG17" s="117"/>
      <c r="IH17" s="117"/>
      <c r="II17" s="117"/>
      <c r="IJ17" s="117"/>
      <c r="IK17" s="117"/>
      <c r="IL17" s="117"/>
      <c r="IM17" s="117"/>
      <c r="IN17" s="117"/>
      <c r="IO17" s="117"/>
      <c r="IP17" s="117"/>
      <c r="IQ17" s="117"/>
      <c r="IR17" s="117"/>
      <c r="IS17" s="117"/>
      <c r="IT17" s="117"/>
      <c r="IU17" s="117"/>
      <c r="IV17" s="117"/>
      <c r="IW17" s="117"/>
    </row>
    <row r="18" spans="1:257" s="111" customFormat="1" ht="12" customHeight="1" outlineLevel="1">
      <c r="A18" s="120" t="s">
        <v>93</v>
      </c>
      <c r="B18" s="112" t="s">
        <v>83</v>
      </c>
      <c r="C18" s="86">
        <f t="shared" ref="C18:C22" si="4">D18+AE18+AJ18</f>
        <v>156263.68000000002</v>
      </c>
      <c r="D18" s="86">
        <f t="shared" ref="D18:D22" si="5">E18+S18+U18+W18+Y18+Z18+AB18+AC18+AD18</f>
        <v>154563.48000000001</v>
      </c>
      <c r="E18" s="86">
        <f t="shared" ref="E18:E22" si="6">G18+I18+K18+M18+O18+Q18</f>
        <v>154563.48000000001</v>
      </c>
      <c r="F18" s="121">
        <v>30</v>
      </c>
      <c r="G18" s="122">
        <v>154563.48000000001</v>
      </c>
      <c r="H18" s="86"/>
      <c r="I18" s="122"/>
      <c r="J18" s="86"/>
      <c r="K18" s="122"/>
      <c r="L18" s="86"/>
      <c r="M18" s="122"/>
      <c r="N18" s="86"/>
      <c r="O18" s="122"/>
      <c r="P18" s="121"/>
      <c r="Q18" s="122"/>
      <c r="R18" s="122"/>
      <c r="S18" s="122"/>
      <c r="T18" s="121"/>
      <c r="U18" s="122"/>
      <c r="V18" s="86"/>
      <c r="W18" s="122"/>
      <c r="X18" s="86"/>
      <c r="Y18" s="122"/>
      <c r="Z18" s="122"/>
      <c r="AA18" s="86"/>
      <c r="AB18" s="122"/>
      <c r="AC18" s="122"/>
      <c r="AD18" s="115"/>
      <c r="AE18" s="86"/>
      <c r="AF18" s="114"/>
      <c r="AG18" s="115"/>
      <c r="AH18" s="115"/>
      <c r="AI18" s="115"/>
      <c r="AJ18" s="86">
        <v>1700.2</v>
      </c>
      <c r="AK18" s="116"/>
      <c r="AL18" s="99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7"/>
      <c r="CB18" s="117"/>
      <c r="CC18" s="117"/>
      <c r="CD18" s="117"/>
      <c r="CE18" s="117"/>
      <c r="CF18" s="117"/>
      <c r="CG18" s="117"/>
      <c r="CH18" s="117"/>
      <c r="CI18" s="117"/>
      <c r="CJ18" s="117"/>
      <c r="CK18" s="117"/>
      <c r="CL18" s="117"/>
      <c r="CM18" s="117"/>
      <c r="CN18" s="117"/>
      <c r="CO18" s="117"/>
      <c r="CP18" s="117"/>
      <c r="CQ18" s="117"/>
      <c r="CR18" s="117"/>
      <c r="CS18" s="117"/>
      <c r="CT18" s="117"/>
      <c r="CU18" s="117"/>
      <c r="CV18" s="117"/>
      <c r="CW18" s="117"/>
      <c r="CX18" s="117"/>
      <c r="CY18" s="117"/>
      <c r="CZ18" s="117"/>
      <c r="DA18" s="117"/>
      <c r="DB18" s="117"/>
      <c r="DC18" s="117"/>
      <c r="DD18" s="117"/>
      <c r="DE18" s="117"/>
      <c r="DF18" s="117"/>
      <c r="DG18" s="117"/>
      <c r="DH18" s="117"/>
      <c r="DI18" s="117"/>
      <c r="DJ18" s="117"/>
      <c r="DK18" s="117"/>
      <c r="DL18" s="117"/>
      <c r="DM18" s="117"/>
      <c r="DN18" s="117"/>
      <c r="DO18" s="117"/>
      <c r="DP18" s="117"/>
      <c r="DQ18" s="117"/>
      <c r="DR18" s="117"/>
      <c r="DS18" s="117"/>
      <c r="DT18" s="117"/>
      <c r="DU18" s="117"/>
      <c r="DV18" s="117"/>
      <c r="DW18" s="117"/>
      <c r="DX18" s="117"/>
      <c r="DY18" s="117"/>
      <c r="DZ18" s="117"/>
      <c r="EA18" s="117"/>
      <c r="EB18" s="117"/>
      <c r="EC18" s="117"/>
      <c r="ED18" s="117"/>
      <c r="EE18" s="117"/>
      <c r="EF18" s="117"/>
      <c r="EG18" s="117"/>
      <c r="EH18" s="117"/>
      <c r="EI18" s="117"/>
      <c r="EJ18" s="117"/>
      <c r="EK18" s="117"/>
      <c r="EL18" s="117"/>
      <c r="EM18" s="117"/>
      <c r="EN18" s="117"/>
      <c r="EO18" s="117"/>
      <c r="EP18" s="117"/>
      <c r="EQ18" s="117"/>
      <c r="ER18" s="117"/>
      <c r="ES18" s="117"/>
      <c r="ET18" s="117"/>
      <c r="EU18" s="117"/>
      <c r="EV18" s="117"/>
      <c r="EW18" s="117"/>
      <c r="EX18" s="117"/>
      <c r="EY18" s="117"/>
      <c r="EZ18" s="117"/>
      <c r="FA18" s="117"/>
      <c r="FB18" s="117"/>
      <c r="FC18" s="117"/>
      <c r="FD18" s="117"/>
      <c r="FE18" s="117"/>
      <c r="FF18" s="117"/>
      <c r="FG18" s="117"/>
      <c r="FH18" s="117"/>
      <c r="FI18" s="117"/>
      <c r="FJ18" s="117"/>
      <c r="FK18" s="117"/>
      <c r="FL18" s="117"/>
      <c r="FM18" s="117"/>
      <c r="FN18" s="117"/>
      <c r="FO18" s="117"/>
      <c r="FP18" s="117"/>
      <c r="FQ18" s="117"/>
      <c r="FR18" s="117"/>
      <c r="FS18" s="117"/>
      <c r="FT18" s="117"/>
      <c r="FU18" s="117"/>
      <c r="FV18" s="117"/>
      <c r="FW18" s="117"/>
      <c r="FX18" s="117"/>
      <c r="FY18" s="117"/>
      <c r="FZ18" s="117"/>
      <c r="GA18" s="117"/>
      <c r="GB18" s="117"/>
      <c r="GC18" s="117"/>
      <c r="GD18" s="117"/>
      <c r="GE18" s="117"/>
      <c r="GF18" s="117"/>
      <c r="GG18" s="117"/>
      <c r="GH18" s="117"/>
      <c r="GI18" s="117"/>
      <c r="GJ18" s="117"/>
      <c r="GK18" s="117"/>
      <c r="GL18" s="117"/>
      <c r="GM18" s="117"/>
      <c r="GN18" s="117"/>
      <c r="GO18" s="117"/>
      <c r="GP18" s="117"/>
      <c r="GQ18" s="117"/>
      <c r="GR18" s="117"/>
      <c r="GS18" s="117"/>
      <c r="GT18" s="117"/>
      <c r="GU18" s="117"/>
      <c r="GV18" s="117"/>
      <c r="GW18" s="117"/>
      <c r="GX18" s="117"/>
      <c r="GY18" s="117"/>
      <c r="GZ18" s="117"/>
      <c r="HA18" s="117"/>
      <c r="HB18" s="117"/>
      <c r="HC18" s="117"/>
      <c r="HD18" s="117"/>
      <c r="HE18" s="117"/>
      <c r="HF18" s="117"/>
      <c r="HG18" s="117"/>
      <c r="HH18" s="117"/>
      <c r="HI18" s="117"/>
      <c r="HJ18" s="117"/>
      <c r="HK18" s="117"/>
      <c r="HL18" s="117"/>
      <c r="HM18" s="117"/>
      <c r="HN18" s="117"/>
      <c r="HO18" s="117"/>
      <c r="HP18" s="117"/>
      <c r="HQ18" s="117"/>
      <c r="HR18" s="117"/>
      <c r="HS18" s="117"/>
      <c r="HT18" s="117"/>
      <c r="HU18" s="117"/>
      <c r="HV18" s="117"/>
      <c r="HW18" s="117"/>
      <c r="HX18" s="117"/>
      <c r="HY18" s="117"/>
      <c r="HZ18" s="117"/>
      <c r="IA18" s="117"/>
      <c r="IB18" s="117"/>
      <c r="IC18" s="117"/>
      <c r="ID18" s="117"/>
      <c r="IE18" s="117"/>
      <c r="IF18" s="117"/>
      <c r="IG18" s="117"/>
      <c r="IH18" s="117"/>
      <c r="II18" s="117"/>
      <c r="IJ18" s="117"/>
      <c r="IK18" s="117"/>
      <c r="IL18" s="117"/>
      <c r="IM18" s="117"/>
      <c r="IN18" s="117"/>
      <c r="IO18" s="117"/>
      <c r="IP18" s="117"/>
      <c r="IQ18" s="117"/>
      <c r="IR18" s="117"/>
      <c r="IS18" s="117"/>
      <c r="IT18" s="117"/>
      <c r="IU18" s="117"/>
      <c r="IV18" s="117"/>
      <c r="IW18" s="117"/>
    </row>
    <row r="19" spans="1:257" s="111" customFormat="1" ht="12" customHeight="1" outlineLevel="1">
      <c r="A19" s="120" t="s">
        <v>95</v>
      </c>
      <c r="B19" s="112" t="s">
        <v>85</v>
      </c>
      <c r="C19" s="86">
        <f t="shared" si="4"/>
        <v>152571.41</v>
      </c>
      <c r="D19" s="86">
        <f t="shared" si="5"/>
        <v>150911.38</v>
      </c>
      <c r="E19" s="86">
        <f t="shared" si="6"/>
        <v>150911.38</v>
      </c>
      <c r="F19" s="121">
        <v>60</v>
      </c>
      <c r="G19" s="122">
        <v>150911.38</v>
      </c>
      <c r="H19" s="86"/>
      <c r="I19" s="122"/>
      <c r="J19" s="86"/>
      <c r="K19" s="122"/>
      <c r="L19" s="86"/>
      <c r="M19" s="122"/>
      <c r="N19" s="86"/>
      <c r="O19" s="122"/>
      <c r="P19" s="121"/>
      <c r="Q19" s="122"/>
      <c r="R19" s="122"/>
      <c r="S19" s="122"/>
      <c r="T19" s="121"/>
      <c r="U19" s="122"/>
      <c r="V19" s="86"/>
      <c r="W19" s="122"/>
      <c r="X19" s="86"/>
      <c r="Y19" s="122"/>
      <c r="Z19" s="122"/>
      <c r="AA19" s="86"/>
      <c r="AB19" s="122"/>
      <c r="AC19" s="122"/>
      <c r="AD19" s="115"/>
      <c r="AE19" s="86"/>
      <c r="AF19" s="114"/>
      <c r="AG19" s="115"/>
      <c r="AH19" s="115"/>
      <c r="AI19" s="115"/>
      <c r="AJ19" s="86">
        <v>1660.03</v>
      </c>
      <c r="AK19" s="116"/>
      <c r="AL19" s="99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17"/>
      <c r="CD19" s="117"/>
      <c r="CE19" s="117"/>
      <c r="CF19" s="117"/>
      <c r="CG19" s="117"/>
      <c r="CH19" s="117"/>
      <c r="CI19" s="117"/>
      <c r="CJ19" s="117"/>
      <c r="CK19" s="117"/>
      <c r="CL19" s="117"/>
      <c r="CM19" s="117"/>
      <c r="CN19" s="117"/>
      <c r="CO19" s="117"/>
      <c r="CP19" s="117"/>
      <c r="CQ19" s="117"/>
      <c r="CR19" s="117"/>
      <c r="CS19" s="117"/>
      <c r="CT19" s="117"/>
      <c r="CU19" s="117"/>
      <c r="CV19" s="117"/>
      <c r="CW19" s="117"/>
      <c r="CX19" s="117"/>
      <c r="CY19" s="117"/>
      <c r="CZ19" s="117"/>
      <c r="DA19" s="117"/>
      <c r="DB19" s="117"/>
      <c r="DC19" s="117"/>
      <c r="DD19" s="117"/>
      <c r="DE19" s="117"/>
      <c r="DF19" s="117"/>
      <c r="DG19" s="117"/>
      <c r="DH19" s="117"/>
      <c r="DI19" s="117"/>
      <c r="DJ19" s="117"/>
      <c r="DK19" s="117"/>
      <c r="DL19" s="117"/>
      <c r="DM19" s="117"/>
      <c r="DN19" s="117"/>
      <c r="DO19" s="117"/>
      <c r="DP19" s="117"/>
      <c r="DQ19" s="117"/>
      <c r="DR19" s="117"/>
      <c r="DS19" s="117"/>
      <c r="DT19" s="117"/>
      <c r="DU19" s="117"/>
      <c r="DV19" s="117"/>
      <c r="DW19" s="117"/>
      <c r="DX19" s="117"/>
      <c r="DY19" s="117"/>
      <c r="DZ19" s="117"/>
      <c r="EA19" s="117"/>
      <c r="EB19" s="117"/>
      <c r="EC19" s="117"/>
      <c r="ED19" s="117"/>
      <c r="EE19" s="117"/>
      <c r="EF19" s="117"/>
      <c r="EG19" s="117"/>
      <c r="EH19" s="117"/>
      <c r="EI19" s="117"/>
      <c r="EJ19" s="117"/>
      <c r="EK19" s="117"/>
      <c r="EL19" s="117"/>
      <c r="EM19" s="117"/>
      <c r="EN19" s="117"/>
      <c r="EO19" s="117"/>
      <c r="EP19" s="117"/>
      <c r="EQ19" s="117"/>
      <c r="ER19" s="117"/>
      <c r="ES19" s="117"/>
      <c r="ET19" s="117"/>
      <c r="EU19" s="117"/>
      <c r="EV19" s="117"/>
      <c r="EW19" s="117"/>
      <c r="EX19" s="117"/>
      <c r="EY19" s="117"/>
      <c r="EZ19" s="117"/>
      <c r="FA19" s="117"/>
      <c r="FB19" s="117"/>
      <c r="FC19" s="117"/>
      <c r="FD19" s="117"/>
      <c r="FE19" s="117"/>
      <c r="FF19" s="117"/>
      <c r="FG19" s="117"/>
      <c r="FH19" s="117"/>
      <c r="FI19" s="117"/>
      <c r="FJ19" s="117"/>
      <c r="FK19" s="117"/>
      <c r="FL19" s="117"/>
      <c r="FM19" s="117"/>
      <c r="FN19" s="117"/>
      <c r="FO19" s="117"/>
      <c r="FP19" s="117"/>
      <c r="FQ19" s="117"/>
      <c r="FR19" s="117"/>
      <c r="FS19" s="117"/>
      <c r="FT19" s="117"/>
      <c r="FU19" s="117"/>
      <c r="FV19" s="117"/>
      <c r="FW19" s="117"/>
      <c r="FX19" s="117"/>
      <c r="FY19" s="117"/>
      <c r="FZ19" s="117"/>
      <c r="GA19" s="117"/>
      <c r="GB19" s="117"/>
      <c r="GC19" s="117"/>
      <c r="GD19" s="117"/>
      <c r="GE19" s="117"/>
      <c r="GF19" s="117"/>
      <c r="GG19" s="117"/>
      <c r="GH19" s="117"/>
      <c r="GI19" s="117"/>
      <c r="GJ19" s="117"/>
      <c r="GK19" s="117"/>
      <c r="GL19" s="117"/>
      <c r="GM19" s="117"/>
      <c r="GN19" s="117"/>
      <c r="GO19" s="117"/>
      <c r="GP19" s="117"/>
      <c r="GQ19" s="117"/>
      <c r="GR19" s="117"/>
      <c r="GS19" s="117"/>
      <c r="GT19" s="117"/>
      <c r="GU19" s="117"/>
      <c r="GV19" s="117"/>
      <c r="GW19" s="117"/>
      <c r="GX19" s="117"/>
      <c r="GY19" s="117"/>
      <c r="GZ19" s="117"/>
      <c r="HA19" s="117"/>
      <c r="HB19" s="117"/>
      <c r="HC19" s="117"/>
      <c r="HD19" s="117"/>
      <c r="HE19" s="117"/>
      <c r="HF19" s="117"/>
      <c r="HG19" s="117"/>
      <c r="HH19" s="117"/>
      <c r="HI19" s="117"/>
      <c r="HJ19" s="117"/>
      <c r="HK19" s="117"/>
      <c r="HL19" s="117"/>
      <c r="HM19" s="117"/>
      <c r="HN19" s="117"/>
      <c r="HO19" s="117"/>
      <c r="HP19" s="117"/>
      <c r="HQ19" s="117"/>
      <c r="HR19" s="117"/>
      <c r="HS19" s="117"/>
      <c r="HT19" s="117"/>
      <c r="HU19" s="117"/>
      <c r="HV19" s="117"/>
      <c r="HW19" s="117"/>
      <c r="HX19" s="117"/>
      <c r="HY19" s="117"/>
      <c r="HZ19" s="117"/>
      <c r="IA19" s="117"/>
      <c r="IB19" s="117"/>
      <c r="IC19" s="117"/>
      <c r="ID19" s="117"/>
      <c r="IE19" s="117"/>
      <c r="IF19" s="117"/>
      <c r="IG19" s="117"/>
      <c r="IH19" s="117"/>
      <c r="II19" s="117"/>
      <c r="IJ19" s="117"/>
      <c r="IK19" s="117"/>
      <c r="IL19" s="117"/>
      <c r="IM19" s="117"/>
      <c r="IN19" s="117"/>
      <c r="IO19" s="117"/>
      <c r="IP19" s="117"/>
      <c r="IQ19" s="117"/>
      <c r="IR19" s="117"/>
      <c r="IS19" s="117"/>
      <c r="IT19" s="117"/>
      <c r="IU19" s="117"/>
      <c r="IV19" s="117"/>
      <c r="IW19" s="117"/>
    </row>
    <row r="20" spans="1:257" s="111" customFormat="1" ht="12" customHeight="1" outlineLevel="1">
      <c r="A20" s="120" t="s">
        <v>96</v>
      </c>
      <c r="B20" s="112" t="s">
        <v>87</v>
      </c>
      <c r="C20" s="86">
        <f t="shared" si="4"/>
        <v>121729.29</v>
      </c>
      <c r="D20" s="86">
        <f t="shared" si="5"/>
        <v>120404.84</v>
      </c>
      <c r="E20" s="86">
        <f t="shared" si="6"/>
        <v>120404.84</v>
      </c>
      <c r="F20" s="121">
        <v>30</v>
      </c>
      <c r="G20" s="122">
        <v>120404.84</v>
      </c>
      <c r="H20" s="86"/>
      <c r="I20" s="122"/>
      <c r="J20" s="86"/>
      <c r="K20" s="122"/>
      <c r="L20" s="86"/>
      <c r="M20" s="122"/>
      <c r="N20" s="86"/>
      <c r="O20" s="122"/>
      <c r="P20" s="121"/>
      <c r="Q20" s="122"/>
      <c r="R20" s="122"/>
      <c r="S20" s="122"/>
      <c r="T20" s="121"/>
      <c r="U20" s="122"/>
      <c r="V20" s="86"/>
      <c r="W20" s="122"/>
      <c r="X20" s="86"/>
      <c r="Y20" s="122"/>
      <c r="Z20" s="122"/>
      <c r="AA20" s="86"/>
      <c r="AB20" s="122"/>
      <c r="AC20" s="122"/>
      <c r="AD20" s="115"/>
      <c r="AE20" s="86"/>
      <c r="AF20" s="114"/>
      <c r="AG20" s="115"/>
      <c r="AH20" s="115"/>
      <c r="AI20" s="115"/>
      <c r="AJ20" s="86">
        <v>1324.45</v>
      </c>
      <c r="AK20" s="116"/>
      <c r="AL20" s="99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17"/>
      <c r="BH20" s="117"/>
      <c r="BI20" s="117"/>
      <c r="BJ20" s="117"/>
      <c r="BK20" s="117"/>
      <c r="BL20" s="117"/>
      <c r="BM20" s="117"/>
      <c r="BN20" s="117"/>
      <c r="BO20" s="117"/>
      <c r="BP20" s="117"/>
      <c r="BQ20" s="117"/>
      <c r="BR20" s="117"/>
      <c r="BS20" s="117"/>
      <c r="BT20" s="117"/>
      <c r="BU20" s="117"/>
      <c r="BV20" s="117"/>
      <c r="BW20" s="117"/>
      <c r="BX20" s="117"/>
      <c r="BY20" s="117"/>
      <c r="BZ20" s="117"/>
      <c r="CA20" s="117"/>
      <c r="CB20" s="117"/>
      <c r="CC20" s="117"/>
      <c r="CD20" s="117"/>
      <c r="CE20" s="117"/>
      <c r="CF20" s="117"/>
      <c r="CG20" s="117"/>
      <c r="CH20" s="117"/>
      <c r="CI20" s="117"/>
      <c r="CJ20" s="117"/>
      <c r="CK20" s="117"/>
      <c r="CL20" s="117"/>
      <c r="CM20" s="117"/>
      <c r="CN20" s="117"/>
      <c r="CO20" s="117"/>
      <c r="CP20" s="117"/>
      <c r="CQ20" s="117"/>
      <c r="CR20" s="117"/>
      <c r="CS20" s="117"/>
      <c r="CT20" s="117"/>
      <c r="CU20" s="117"/>
      <c r="CV20" s="117"/>
      <c r="CW20" s="117"/>
      <c r="CX20" s="117"/>
      <c r="CY20" s="117"/>
      <c r="CZ20" s="117"/>
      <c r="DA20" s="117"/>
      <c r="DB20" s="117"/>
      <c r="DC20" s="117"/>
      <c r="DD20" s="117"/>
      <c r="DE20" s="117"/>
      <c r="DF20" s="117"/>
      <c r="DG20" s="117"/>
      <c r="DH20" s="117"/>
      <c r="DI20" s="117"/>
      <c r="DJ20" s="117"/>
      <c r="DK20" s="117"/>
      <c r="DL20" s="117"/>
      <c r="DM20" s="117"/>
      <c r="DN20" s="117"/>
      <c r="DO20" s="117"/>
      <c r="DP20" s="117"/>
      <c r="DQ20" s="117"/>
      <c r="DR20" s="117"/>
      <c r="DS20" s="117"/>
      <c r="DT20" s="117"/>
      <c r="DU20" s="117"/>
      <c r="DV20" s="117"/>
      <c r="DW20" s="117"/>
      <c r="DX20" s="117"/>
      <c r="DY20" s="117"/>
      <c r="DZ20" s="117"/>
      <c r="EA20" s="117"/>
      <c r="EB20" s="117"/>
      <c r="EC20" s="117"/>
      <c r="ED20" s="117"/>
      <c r="EE20" s="117"/>
      <c r="EF20" s="117"/>
      <c r="EG20" s="117"/>
      <c r="EH20" s="117"/>
      <c r="EI20" s="117"/>
      <c r="EJ20" s="117"/>
      <c r="EK20" s="117"/>
      <c r="EL20" s="117"/>
      <c r="EM20" s="117"/>
      <c r="EN20" s="117"/>
      <c r="EO20" s="117"/>
      <c r="EP20" s="117"/>
      <c r="EQ20" s="117"/>
      <c r="ER20" s="117"/>
      <c r="ES20" s="117"/>
      <c r="ET20" s="117"/>
      <c r="EU20" s="117"/>
      <c r="EV20" s="117"/>
      <c r="EW20" s="117"/>
      <c r="EX20" s="117"/>
      <c r="EY20" s="117"/>
      <c r="EZ20" s="117"/>
      <c r="FA20" s="117"/>
      <c r="FB20" s="117"/>
      <c r="FC20" s="117"/>
      <c r="FD20" s="117"/>
      <c r="FE20" s="117"/>
      <c r="FF20" s="117"/>
      <c r="FG20" s="117"/>
      <c r="FH20" s="117"/>
      <c r="FI20" s="117"/>
      <c r="FJ20" s="117"/>
      <c r="FK20" s="117"/>
      <c r="FL20" s="117"/>
      <c r="FM20" s="117"/>
      <c r="FN20" s="117"/>
      <c r="FO20" s="117"/>
      <c r="FP20" s="117"/>
      <c r="FQ20" s="117"/>
      <c r="FR20" s="117"/>
      <c r="FS20" s="117"/>
      <c r="FT20" s="117"/>
      <c r="FU20" s="117"/>
      <c r="FV20" s="117"/>
      <c r="FW20" s="117"/>
      <c r="FX20" s="117"/>
      <c r="FY20" s="117"/>
      <c r="FZ20" s="117"/>
      <c r="GA20" s="117"/>
      <c r="GB20" s="117"/>
      <c r="GC20" s="117"/>
      <c r="GD20" s="117"/>
      <c r="GE20" s="117"/>
      <c r="GF20" s="117"/>
      <c r="GG20" s="117"/>
      <c r="GH20" s="117"/>
      <c r="GI20" s="117"/>
      <c r="GJ20" s="117"/>
      <c r="GK20" s="117"/>
      <c r="GL20" s="117"/>
      <c r="GM20" s="117"/>
      <c r="GN20" s="117"/>
      <c r="GO20" s="117"/>
      <c r="GP20" s="117"/>
      <c r="GQ20" s="117"/>
      <c r="GR20" s="117"/>
      <c r="GS20" s="117"/>
      <c r="GT20" s="117"/>
      <c r="GU20" s="117"/>
      <c r="GV20" s="117"/>
      <c r="GW20" s="117"/>
      <c r="GX20" s="117"/>
      <c r="GY20" s="117"/>
      <c r="GZ20" s="117"/>
      <c r="HA20" s="117"/>
      <c r="HB20" s="117"/>
      <c r="HC20" s="117"/>
      <c r="HD20" s="117"/>
      <c r="HE20" s="117"/>
      <c r="HF20" s="117"/>
      <c r="HG20" s="117"/>
      <c r="HH20" s="117"/>
      <c r="HI20" s="117"/>
      <c r="HJ20" s="117"/>
      <c r="HK20" s="117"/>
      <c r="HL20" s="117"/>
      <c r="HM20" s="117"/>
      <c r="HN20" s="117"/>
      <c r="HO20" s="117"/>
      <c r="HP20" s="117"/>
      <c r="HQ20" s="117"/>
      <c r="HR20" s="117"/>
      <c r="HS20" s="117"/>
      <c r="HT20" s="117"/>
      <c r="HU20" s="117"/>
      <c r="HV20" s="117"/>
      <c r="HW20" s="117"/>
      <c r="HX20" s="117"/>
      <c r="HY20" s="117"/>
      <c r="HZ20" s="117"/>
      <c r="IA20" s="117"/>
      <c r="IB20" s="117"/>
      <c r="IC20" s="117"/>
      <c r="ID20" s="117"/>
      <c r="IE20" s="117"/>
      <c r="IF20" s="117"/>
      <c r="IG20" s="117"/>
      <c r="IH20" s="117"/>
      <c r="II20" s="117"/>
      <c r="IJ20" s="117"/>
      <c r="IK20" s="117"/>
      <c r="IL20" s="117"/>
      <c r="IM20" s="117"/>
      <c r="IN20" s="117"/>
      <c r="IO20" s="117"/>
      <c r="IP20" s="117"/>
      <c r="IQ20" s="117"/>
      <c r="IR20" s="117"/>
      <c r="IS20" s="117"/>
      <c r="IT20" s="117"/>
      <c r="IU20" s="117"/>
      <c r="IV20" s="117"/>
      <c r="IW20" s="117"/>
    </row>
    <row r="21" spans="1:257" s="111" customFormat="1" ht="12" customHeight="1" outlineLevel="1">
      <c r="A21" s="120" t="s">
        <v>97</v>
      </c>
      <c r="B21" s="112" t="s">
        <v>98</v>
      </c>
      <c r="C21" s="86">
        <f t="shared" si="4"/>
        <v>2083040.66</v>
      </c>
      <c r="D21" s="86">
        <f t="shared" si="5"/>
        <v>1964840.42</v>
      </c>
      <c r="E21" s="86">
        <f t="shared" si="6"/>
        <v>200074.9</v>
      </c>
      <c r="F21" s="121">
        <v>60</v>
      </c>
      <c r="G21" s="122">
        <v>200074.9</v>
      </c>
      <c r="H21" s="86"/>
      <c r="I21" s="122"/>
      <c r="J21" s="86"/>
      <c r="K21" s="122"/>
      <c r="L21" s="86"/>
      <c r="M21" s="122"/>
      <c r="N21" s="86"/>
      <c r="O21" s="122"/>
      <c r="P21" s="121"/>
      <c r="Q21" s="122"/>
      <c r="R21" s="122"/>
      <c r="S21" s="122"/>
      <c r="T21" s="121">
        <v>833.2</v>
      </c>
      <c r="U21" s="122">
        <v>1588932.54</v>
      </c>
      <c r="V21" s="86"/>
      <c r="W21" s="122"/>
      <c r="X21" s="86">
        <v>1332</v>
      </c>
      <c r="Y21" s="122">
        <v>175832.98</v>
      </c>
      <c r="Z21" s="122"/>
      <c r="AA21" s="86"/>
      <c r="AB21" s="122"/>
      <c r="AC21" s="122"/>
      <c r="AD21" s="115"/>
      <c r="AE21" s="86">
        <v>96587</v>
      </c>
      <c r="AF21" s="114">
        <v>96587</v>
      </c>
      <c r="AG21" s="115"/>
      <c r="AH21" s="115"/>
      <c r="AI21" s="115"/>
      <c r="AJ21" s="86">
        <v>21613.24</v>
      </c>
      <c r="AK21" s="116"/>
      <c r="AL21" s="99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117"/>
      <c r="BE21" s="117"/>
      <c r="BF21" s="117"/>
      <c r="BG21" s="117"/>
      <c r="BH21" s="117"/>
      <c r="BI21" s="117"/>
      <c r="BJ21" s="117"/>
      <c r="BK21" s="117"/>
      <c r="BL21" s="117"/>
      <c r="BM21" s="117"/>
      <c r="BN21" s="117"/>
      <c r="BO21" s="117"/>
      <c r="BP21" s="117"/>
      <c r="BQ21" s="117"/>
      <c r="BR21" s="117"/>
      <c r="BS21" s="117"/>
      <c r="BT21" s="117"/>
      <c r="BU21" s="117"/>
      <c r="BV21" s="117"/>
      <c r="BW21" s="117"/>
      <c r="BX21" s="117"/>
      <c r="BY21" s="117"/>
      <c r="BZ21" s="117"/>
      <c r="CA21" s="117"/>
      <c r="CB21" s="117"/>
      <c r="CC21" s="117"/>
      <c r="CD21" s="117"/>
      <c r="CE21" s="117"/>
      <c r="CF21" s="117"/>
      <c r="CG21" s="117"/>
      <c r="CH21" s="117"/>
      <c r="CI21" s="117"/>
      <c r="CJ21" s="117"/>
      <c r="CK21" s="117"/>
      <c r="CL21" s="117"/>
      <c r="CM21" s="117"/>
      <c r="CN21" s="117"/>
      <c r="CO21" s="117"/>
      <c r="CP21" s="117"/>
      <c r="CQ21" s="117"/>
      <c r="CR21" s="117"/>
      <c r="CS21" s="117"/>
      <c r="CT21" s="117"/>
      <c r="CU21" s="117"/>
      <c r="CV21" s="117"/>
      <c r="CW21" s="117"/>
      <c r="CX21" s="117"/>
      <c r="CY21" s="117"/>
      <c r="CZ21" s="117"/>
      <c r="DA21" s="117"/>
      <c r="DB21" s="117"/>
      <c r="DC21" s="117"/>
      <c r="DD21" s="117"/>
      <c r="DE21" s="117"/>
      <c r="DF21" s="117"/>
      <c r="DG21" s="117"/>
      <c r="DH21" s="117"/>
      <c r="DI21" s="117"/>
      <c r="DJ21" s="117"/>
      <c r="DK21" s="117"/>
      <c r="DL21" s="117"/>
      <c r="DM21" s="117"/>
      <c r="DN21" s="117"/>
      <c r="DO21" s="117"/>
      <c r="DP21" s="117"/>
      <c r="DQ21" s="117"/>
      <c r="DR21" s="117"/>
      <c r="DS21" s="117"/>
      <c r="DT21" s="117"/>
      <c r="DU21" s="117"/>
      <c r="DV21" s="117"/>
      <c r="DW21" s="117"/>
      <c r="DX21" s="117"/>
      <c r="DY21" s="117"/>
      <c r="DZ21" s="117"/>
      <c r="EA21" s="117"/>
      <c r="EB21" s="117"/>
      <c r="EC21" s="117"/>
      <c r="ED21" s="117"/>
      <c r="EE21" s="117"/>
      <c r="EF21" s="117"/>
      <c r="EG21" s="117"/>
      <c r="EH21" s="117"/>
      <c r="EI21" s="117"/>
      <c r="EJ21" s="117"/>
      <c r="EK21" s="117"/>
      <c r="EL21" s="117"/>
      <c r="EM21" s="117"/>
      <c r="EN21" s="117"/>
      <c r="EO21" s="117"/>
      <c r="EP21" s="117"/>
      <c r="EQ21" s="117"/>
      <c r="ER21" s="117"/>
      <c r="ES21" s="117"/>
      <c r="ET21" s="117"/>
      <c r="EU21" s="117"/>
      <c r="EV21" s="117"/>
      <c r="EW21" s="117"/>
      <c r="EX21" s="117"/>
      <c r="EY21" s="117"/>
      <c r="EZ21" s="117"/>
      <c r="FA21" s="117"/>
      <c r="FB21" s="117"/>
      <c r="FC21" s="117"/>
      <c r="FD21" s="117"/>
      <c r="FE21" s="117"/>
      <c r="FF21" s="117"/>
      <c r="FG21" s="117"/>
      <c r="FH21" s="117"/>
      <c r="FI21" s="117"/>
      <c r="FJ21" s="117"/>
      <c r="FK21" s="117"/>
      <c r="FL21" s="117"/>
      <c r="FM21" s="117"/>
      <c r="FN21" s="117"/>
      <c r="FO21" s="117"/>
      <c r="FP21" s="117"/>
      <c r="FQ21" s="117"/>
      <c r="FR21" s="117"/>
      <c r="FS21" s="117"/>
      <c r="FT21" s="117"/>
      <c r="FU21" s="117"/>
      <c r="FV21" s="117"/>
      <c r="FW21" s="117"/>
      <c r="FX21" s="117"/>
      <c r="FY21" s="117"/>
      <c r="FZ21" s="117"/>
      <c r="GA21" s="117"/>
      <c r="GB21" s="117"/>
      <c r="GC21" s="117"/>
      <c r="GD21" s="117"/>
      <c r="GE21" s="117"/>
      <c r="GF21" s="117"/>
      <c r="GG21" s="117"/>
      <c r="GH21" s="117"/>
      <c r="GI21" s="117"/>
      <c r="GJ21" s="117"/>
      <c r="GK21" s="117"/>
      <c r="GL21" s="117"/>
      <c r="GM21" s="117"/>
      <c r="GN21" s="117"/>
      <c r="GO21" s="117"/>
      <c r="GP21" s="117"/>
      <c r="GQ21" s="117"/>
      <c r="GR21" s="117"/>
      <c r="GS21" s="117"/>
      <c r="GT21" s="117"/>
      <c r="GU21" s="117"/>
      <c r="GV21" s="117"/>
      <c r="GW21" s="117"/>
      <c r="GX21" s="117"/>
      <c r="GY21" s="117"/>
      <c r="GZ21" s="117"/>
      <c r="HA21" s="117"/>
      <c r="HB21" s="117"/>
      <c r="HC21" s="117"/>
      <c r="HD21" s="117"/>
      <c r="HE21" s="117"/>
      <c r="HF21" s="117"/>
      <c r="HG21" s="117"/>
      <c r="HH21" s="117"/>
      <c r="HI21" s="117"/>
      <c r="HJ21" s="117"/>
      <c r="HK21" s="117"/>
      <c r="HL21" s="117"/>
      <c r="HM21" s="117"/>
      <c r="HN21" s="117"/>
      <c r="HO21" s="117"/>
      <c r="HP21" s="117"/>
      <c r="HQ21" s="117"/>
      <c r="HR21" s="117"/>
      <c r="HS21" s="117"/>
      <c r="HT21" s="117"/>
      <c r="HU21" s="117"/>
      <c r="HV21" s="117"/>
      <c r="HW21" s="117"/>
      <c r="HX21" s="117"/>
      <c r="HY21" s="117"/>
      <c r="HZ21" s="117"/>
      <c r="IA21" s="117"/>
      <c r="IB21" s="117"/>
      <c r="IC21" s="117"/>
      <c r="ID21" s="117"/>
      <c r="IE21" s="117"/>
      <c r="IF21" s="117"/>
      <c r="IG21" s="117"/>
      <c r="IH21" s="117"/>
      <c r="II21" s="117"/>
      <c r="IJ21" s="117"/>
      <c r="IK21" s="117"/>
      <c r="IL21" s="117"/>
      <c r="IM21" s="117"/>
      <c r="IN21" s="117"/>
      <c r="IO21" s="117"/>
      <c r="IP21" s="117"/>
      <c r="IQ21" s="117"/>
      <c r="IR21" s="117"/>
      <c r="IS21" s="117"/>
      <c r="IT21" s="117"/>
      <c r="IU21" s="117"/>
      <c r="IV21" s="117"/>
      <c r="IW21" s="117"/>
    </row>
    <row r="22" spans="1:257" s="111" customFormat="1" ht="12" customHeight="1" outlineLevel="1">
      <c r="A22" s="120" t="s">
        <v>99</v>
      </c>
      <c r="B22" s="112" t="s">
        <v>100</v>
      </c>
      <c r="C22" s="86">
        <f t="shared" si="4"/>
        <v>1458013.09</v>
      </c>
      <c r="D22" s="86">
        <f t="shared" si="5"/>
        <v>1397461.02</v>
      </c>
      <c r="E22" s="86">
        <f t="shared" si="6"/>
        <v>431118.9</v>
      </c>
      <c r="F22" s="121">
        <v>288</v>
      </c>
      <c r="G22" s="122">
        <v>431118.9</v>
      </c>
      <c r="H22" s="86"/>
      <c r="I22" s="122"/>
      <c r="J22" s="86"/>
      <c r="K22" s="122"/>
      <c r="L22" s="86"/>
      <c r="M22" s="122"/>
      <c r="N22" s="86"/>
      <c r="O22" s="122"/>
      <c r="P22" s="121"/>
      <c r="Q22" s="122"/>
      <c r="R22" s="122"/>
      <c r="S22" s="122"/>
      <c r="T22" s="121">
        <v>821</v>
      </c>
      <c r="U22" s="122">
        <v>966342.12</v>
      </c>
      <c r="V22" s="86"/>
      <c r="W22" s="122"/>
      <c r="X22" s="86"/>
      <c r="Y22" s="122"/>
      <c r="Z22" s="122"/>
      <c r="AA22" s="86"/>
      <c r="AB22" s="122"/>
      <c r="AC22" s="122"/>
      <c r="AD22" s="115"/>
      <c r="AE22" s="86">
        <v>45180</v>
      </c>
      <c r="AF22" s="114">
        <v>45180</v>
      </c>
      <c r="AG22" s="115"/>
      <c r="AH22" s="115"/>
      <c r="AI22" s="115"/>
      <c r="AJ22" s="86">
        <v>15372.07</v>
      </c>
      <c r="AK22" s="116"/>
      <c r="AL22" s="99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B22" s="117"/>
      <c r="BC22" s="117"/>
      <c r="BD22" s="117"/>
      <c r="BE22" s="117"/>
      <c r="BF22" s="117"/>
      <c r="BG22" s="117"/>
      <c r="BH22" s="117"/>
      <c r="BI22" s="117"/>
      <c r="BJ22" s="117"/>
      <c r="BK22" s="117"/>
      <c r="BL22" s="117"/>
      <c r="BM22" s="117"/>
      <c r="BN22" s="117"/>
      <c r="BO22" s="117"/>
      <c r="BP22" s="117"/>
      <c r="BQ22" s="117"/>
      <c r="BR22" s="117"/>
      <c r="BS22" s="117"/>
      <c r="BT22" s="117"/>
      <c r="BU22" s="117"/>
      <c r="BV22" s="117"/>
      <c r="BW22" s="117"/>
      <c r="BX22" s="117"/>
      <c r="BY22" s="117"/>
      <c r="BZ22" s="117"/>
      <c r="CA22" s="117"/>
      <c r="CB22" s="117"/>
      <c r="CC22" s="117"/>
      <c r="CD22" s="117"/>
      <c r="CE22" s="117"/>
      <c r="CF22" s="117"/>
      <c r="CG22" s="117"/>
      <c r="CH22" s="117"/>
      <c r="CI22" s="117"/>
      <c r="CJ22" s="117"/>
      <c r="CK22" s="117"/>
      <c r="CL22" s="117"/>
      <c r="CM22" s="117"/>
      <c r="CN22" s="117"/>
      <c r="CO22" s="117"/>
      <c r="CP22" s="117"/>
      <c r="CQ22" s="117"/>
      <c r="CR22" s="117"/>
      <c r="CS22" s="117"/>
      <c r="CT22" s="117"/>
      <c r="CU22" s="117"/>
      <c r="CV22" s="117"/>
      <c r="CW22" s="117"/>
      <c r="CX22" s="117"/>
      <c r="CY22" s="117"/>
      <c r="CZ22" s="117"/>
      <c r="DA22" s="117"/>
      <c r="DB22" s="117"/>
      <c r="DC22" s="117"/>
      <c r="DD22" s="117"/>
      <c r="DE22" s="117"/>
      <c r="DF22" s="117"/>
      <c r="DG22" s="117"/>
      <c r="DH22" s="117"/>
      <c r="DI22" s="117"/>
      <c r="DJ22" s="117"/>
      <c r="DK22" s="117"/>
      <c r="DL22" s="117"/>
      <c r="DM22" s="117"/>
      <c r="DN22" s="117"/>
      <c r="DO22" s="117"/>
      <c r="DP22" s="117"/>
      <c r="DQ22" s="117"/>
      <c r="DR22" s="117"/>
      <c r="DS22" s="117"/>
      <c r="DT22" s="117"/>
      <c r="DU22" s="117"/>
      <c r="DV22" s="117"/>
      <c r="DW22" s="117"/>
      <c r="DX22" s="117"/>
      <c r="DY22" s="117"/>
      <c r="DZ22" s="117"/>
      <c r="EA22" s="117"/>
      <c r="EB22" s="117"/>
      <c r="EC22" s="117"/>
      <c r="ED22" s="117"/>
      <c r="EE22" s="117"/>
      <c r="EF22" s="117"/>
      <c r="EG22" s="117"/>
      <c r="EH22" s="117"/>
      <c r="EI22" s="117"/>
      <c r="EJ22" s="117"/>
      <c r="EK22" s="117"/>
      <c r="EL22" s="117"/>
      <c r="EM22" s="117"/>
      <c r="EN22" s="117"/>
      <c r="EO22" s="117"/>
      <c r="EP22" s="117"/>
      <c r="EQ22" s="117"/>
      <c r="ER22" s="117"/>
      <c r="ES22" s="117"/>
      <c r="ET22" s="117"/>
      <c r="EU22" s="117"/>
      <c r="EV22" s="117"/>
      <c r="EW22" s="117"/>
      <c r="EX22" s="117"/>
      <c r="EY22" s="117"/>
      <c r="EZ22" s="117"/>
      <c r="FA22" s="117"/>
      <c r="FB22" s="117"/>
      <c r="FC22" s="117"/>
      <c r="FD22" s="117"/>
      <c r="FE22" s="117"/>
      <c r="FF22" s="117"/>
      <c r="FG22" s="117"/>
      <c r="FH22" s="117"/>
      <c r="FI22" s="117"/>
      <c r="FJ22" s="117"/>
      <c r="FK22" s="117"/>
      <c r="FL22" s="117"/>
      <c r="FM22" s="117"/>
      <c r="FN22" s="117"/>
      <c r="FO22" s="117"/>
      <c r="FP22" s="117"/>
      <c r="FQ22" s="117"/>
      <c r="FR22" s="117"/>
      <c r="FS22" s="117"/>
      <c r="FT22" s="117"/>
      <c r="FU22" s="117"/>
      <c r="FV22" s="117"/>
      <c r="FW22" s="117"/>
      <c r="FX22" s="117"/>
      <c r="FY22" s="117"/>
      <c r="FZ22" s="117"/>
      <c r="GA22" s="117"/>
      <c r="GB22" s="117"/>
      <c r="GC22" s="117"/>
      <c r="GD22" s="117"/>
      <c r="GE22" s="117"/>
      <c r="GF22" s="117"/>
      <c r="GG22" s="117"/>
      <c r="GH22" s="117"/>
      <c r="GI22" s="117"/>
      <c r="GJ22" s="117"/>
      <c r="GK22" s="117"/>
      <c r="GL22" s="117"/>
      <c r="GM22" s="117"/>
      <c r="GN22" s="117"/>
      <c r="GO22" s="117"/>
      <c r="GP22" s="117"/>
      <c r="GQ22" s="117"/>
      <c r="GR22" s="117"/>
      <c r="GS22" s="117"/>
      <c r="GT22" s="117"/>
      <c r="GU22" s="117"/>
      <c r="GV22" s="117"/>
      <c r="GW22" s="117"/>
      <c r="GX22" s="117"/>
      <c r="GY22" s="117"/>
      <c r="GZ22" s="117"/>
      <c r="HA22" s="117"/>
      <c r="HB22" s="117"/>
      <c r="HC22" s="117"/>
      <c r="HD22" s="117"/>
      <c r="HE22" s="117"/>
      <c r="HF22" s="117"/>
      <c r="HG22" s="117"/>
      <c r="HH22" s="117"/>
      <c r="HI22" s="117"/>
      <c r="HJ22" s="117"/>
      <c r="HK22" s="117"/>
      <c r="HL22" s="117"/>
      <c r="HM22" s="117"/>
      <c r="HN22" s="117"/>
      <c r="HO22" s="117"/>
      <c r="HP22" s="117"/>
      <c r="HQ22" s="117"/>
      <c r="HR22" s="117"/>
      <c r="HS22" s="117"/>
      <c r="HT22" s="117"/>
      <c r="HU22" s="117"/>
      <c r="HV22" s="117"/>
      <c r="HW22" s="117"/>
      <c r="HX22" s="117"/>
      <c r="HY22" s="117"/>
      <c r="HZ22" s="117"/>
      <c r="IA22" s="117"/>
      <c r="IB22" s="117"/>
      <c r="IC22" s="117"/>
      <c r="ID22" s="117"/>
      <c r="IE22" s="117"/>
      <c r="IF22" s="117"/>
      <c r="IG22" s="117"/>
      <c r="IH22" s="117"/>
      <c r="II22" s="117"/>
      <c r="IJ22" s="117"/>
      <c r="IK22" s="117"/>
      <c r="IL22" s="117"/>
      <c r="IM22" s="117"/>
      <c r="IN22" s="117"/>
      <c r="IO22" s="117"/>
      <c r="IP22" s="117"/>
      <c r="IQ22" s="117"/>
      <c r="IR22" s="117"/>
      <c r="IS22" s="117"/>
      <c r="IT22" s="117"/>
      <c r="IU22" s="117"/>
      <c r="IV22" s="117"/>
      <c r="IW22" s="117"/>
    </row>
    <row r="23" spans="1:257" s="111" customFormat="1" ht="12" customHeight="1" outlineLevel="1">
      <c r="A23" s="118" t="s">
        <v>101</v>
      </c>
      <c r="B23" s="109"/>
      <c r="C23" s="119">
        <f>SUM(C24:C29)</f>
        <v>9494768</v>
      </c>
      <c r="D23" s="119">
        <f>SUM(D24:D29)</f>
        <v>8955142</v>
      </c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>
        <f>SUM(T24:T29)</f>
        <v>4055.8</v>
      </c>
      <c r="U23" s="119">
        <f>SUM(U24:U29)</f>
        <v>8552812</v>
      </c>
      <c r="V23" s="119"/>
      <c r="W23" s="119"/>
      <c r="X23" s="119">
        <f>SUM(X24:X29)</f>
        <v>439.17</v>
      </c>
      <c r="Y23" s="119">
        <f>SUM(Y24:Y29)</f>
        <v>402330</v>
      </c>
      <c r="Z23" s="119"/>
      <c r="AA23" s="119"/>
      <c r="AB23" s="119"/>
      <c r="AC23" s="119"/>
      <c r="AD23" s="119"/>
      <c r="AE23" s="119">
        <f>SUM(AE24:AE29)</f>
        <v>340454</v>
      </c>
      <c r="AF23" s="119">
        <v>340454</v>
      </c>
      <c r="AG23" s="119"/>
      <c r="AH23" s="119"/>
      <c r="AI23" s="119"/>
      <c r="AJ23" s="119">
        <f>SUM(AJ24:AJ29)</f>
        <v>199172</v>
      </c>
      <c r="AK23" s="119"/>
      <c r="AL23" s="99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117"/>
      <c r="BC23" s="117"/>
      <c r="BD23" s="117"/>
      <c r="BE23" s="117"/>
      <c r="BF23" s="117"/>
      <c r="BG23" s="117"/>
      <c r="BH23" s="117"/>
      <c r="BI23" s="117"/>
      <c r="BJ23" s="117"/>
      <c r="BK23" s="117"/>
      <c r="BL23" s="117"/>
      <c r="BM23" s="117"/>
      <c r="BN23" s="117"/>
      <c r="BO23" s="117"/>
      <c r="BP23" s="117"/>
      <c r="BQ23" s="117"/>
      <c r="BR23" s="117"/>
      <c r="BS23" s="117"/>
      <c r="BT23" s="117"/>
      <c r="BU23" s="117"/>
      <c r="BV23" s="117"/>
      <c r="BW23" s="117"/>
      <c r="BX23" s="117"/>
      <c r="BY23" s="117"/>
      <c r="BZ23" s="117"/>
      <c r="CA23" s="117"/>
      <c r="CB23" s="117"/>
      <c r="CC23" s="117"/>
      <c r="CD23" s="117"/>
      <c r="CE23" s="117"/>
      <c r="CF23" s="117"/>
      <c r="CG23" s="117"/>
      <c r="CH23" s="117"/>
      <c r="CI23" s="117"/>
      <c r="CJ23" s="117"/>
      <c r="CK23" s="117"/>
      <c r="CL23" s="117"/>
      <c r="CM23" s="117"/>
      <c r="CN23" s="117"/>
      <c r="CO23" s="117"/>
      <c r="CP23" s="117"/>
      <c r="CQ23" s="117"/>
      <c r="CR23" s="117"/>
      <c r="CS23" s="117"/>
      <c r="CT23" s="117"/>
      <c r="CU23" s="117"/>
      <c r="CV23" s="117"/>
      <c r="CW23" s="117"/>
      <c r="CX23" s="117"/>
      <c r="CY23" s="117"/>
      <c r="CZ23" s="117"/>
      <c r="DA23" s="117"/>
      <c r="DB23" s="117"/>
      <c r="DC23" s="117"/>
      <c r="DD23" s="117"/>
      <c r="DE23" s="117"/>
      <c r="DF23" s="117"/>
      <c r="DG23" s="117"/>
      <c r="DH23" s="117"/>
      <c r="DI23" s="117"/>
      <c r="DJ23" s="117"/>
      <c r="DK23" s="117"/>
      <c r="DL23" s="117"/>
      <c r="DM23" s="117"/>
      <c r="DN23" s="117"/>
      <c r="DO23" s="117"/>
      <c r="DP23" s="117"/>
      <c r="DQ23" s="117"/>
      <c r="DR23" s="117"/>
      <c r="DS23" s="117"/>
      <c r="DT23" s="117"/>
      <c r="DU23" s="117"/>
      <c r="DV23" s="117"/>
      <c r="DW23" s="117"/>
      <c r="DX23" s="117"/>
      <c r="DY23" s="117"/>
      <c r="DZ23" s="117"/>
      <c r="EA23" s="117"/>
      <c r="EB23" s="117"/>
      <c r="EC23" s="117"/>
      <c r="ED23" s="117"/>
      <c r="EE23" s="117"/>
      <c r="EF23" s="117"/>
      <c r="EG23" s="117"/>
      <c r="EH23" s="117"/>
      <c r="EI23" s="117"/>
      <c r="EJ23" s="117"/>
      <c r="EK23" s="117"/>
      <c r="EL23" s="117"/>
      <c r="EM23" s="117"/>
      <c r="EN23" s="117"/>
      <c r="EO23" s="117"/>
      <c r="EP23" s="117"/>
      <c r="EQ23" s="117"/>
      <c r="ER23" s="117"/>
      <c r="ES23" s="117"/>
      <c r="ET23" s="117"/>
      <c r="EU23" s="117"/>
      <c r="EV23" s="117"/>
      <c r="EW23" s="117"/>
      <c r="EX23" s="117"/>
      <c r="EY23" s="117"/>
      <c r="EZ23" s="117"/>
      <c r="FA23" s="117"/>
      <c r="FB23" s="117"/>
      <c r="FC23" s="117"/>
      <c r="FD23" s="117"/>
      <c r="FE23" s="117"/>
      <c r="FF23" s="117"/>
      <c r="FG23" s="117"/>
      <c r="FH23" s="117"/>
      <c r="FI23" s="117"/>
      <c r="FJ23" s="117"/>
      <c r="FK23" s="117"/>
      <c r="FL23" s="117"/>
      <c r="FM23" s="117"/>
      <c r="FN23" s="117"/>
      <c r="FO23" s="117"/>
      <c r="FP23" s="117"/>
      <c r="FQ23" s="117"/>
      <c r="FR23" s="117"/>
      <c r="FS23" s="117"/>
      <c r="FT23" s="117"/>
      <c r="FU23" s="117"/>
      <c r="FV23" s="117"/>
      <c r="FW23" s="117"/>
      <c r="FX23" s="117"/>
      <c r="FY23" s="117"/>
      <c r="FZ23" s="117"/>
      <c r="GA23" s="117"/>
      <c r="GB23" s="117"/>
      <c r="GC23" s="117"/>
      <c r="GD23" s="117"/>
      <c r="GE23" s="117"/>
      <c r="GF23" s="117"/>
      <c r="GG23" s="117"/>
      <c r="GH23" s="117"/>
      <c r="GI23" s="117"/>
      <c r="GJ23" s="117"/>
      <c r="GK23" s="117"/>
      <c r="GL23" s="117"/>
      <c r="GM23" s="117"/>
      <c r="GN23" s="117"/>
      <c r="GO23" s="117"/>
      <c r="GP23" s="117"/>
      <c r="GQ23" s="117"/>
      <c r="GR23" s="117"/>
      <c r="GS23" s="117"/>
      <c r="GT23" s="117"/>
      <c r="GU23" s="117"/>
      <c r="GV23" s="117"/>
      <c r="GW23" s="117"/>
      <c r="GX23" s="117"/>
      <c r="GY23" s="117"/>
      <c r="GZ23" s="117"/>
      <c r="HA23" s="117"/>
      <c r="HB23" s="117"/>
      <c r="HC23" s="117"/>
      <c r="HD23" s="117"/>
      <c r="HE23" s="117"/>
      <c r="HF23" s="117"/>
      <c r="HG23" s="117"/>
      <c r="HH23" s="117"/>
      <c r="HI23" s="117"/>
      <c r="HJ23" s="117"/>
      <c r="HK23" s="117"/>
      <c r="HL23" s="117"/>
      <c r="HM23" s="117"/>
      <c r="HN23" s="117"/>
      <c r="HO23" s="117"/>
      <c r="HP23" s="117"/>
      <c r="HQ23" s="117"/>
      <c r="HR23" s="117"/>
      <c r="HS23" s="117"/>
      <c r="HT23" s="117"/>
      <c r="HU23" s="117"/>
      <c r="HV23" s="117"/>
      <c r="HW23" s="117"/>
      <c r="HX23" s="117"/>
      <c r="HY23" s="117"/>
      <c r="HZ23" s="117"/>
      <c r="IA23" s="117"/>
      <c r="IB23" s="117"/>
      <c r="IC23" s="117"/>
      <c r="ID23" s="117"/>
      <c r="IE23" s="117"/>
      <c r="IF23" s="117"/>
      <c r="IG23" s="117"/>
      <c r="IH23" s="117"/>
      <c r="II23" s="117"/>
      <c r="IJ23" s="117"/>
      <c r="IK23" s="117"/>
      <c r="IL23" s="117"/>
      <c r="IM23" s="117"/>
      <c r="IN23" s="117"/>
      <c r="IO23" s="117"/>
      <c r="IP23" s="117"/>
      <c r="IQ23" s="117"/>
      <c r="IR23" s="117"/>
      <c r="IS23" s="117"/>
      <c r="IT23" s="117"/>
      <c r="IU23" s="117"/>
      <c r="IV23" s="117"/>
      <c r="IW23" s="117"/>
    </row>
    <row r="24" spans="1:257" s="111" customFormat="1" ht="12" customHeight="1" outlineLevel="1">
      <c r="A24" s="120" t="s">
        <v>102</v>
      </c>
      <c r="B24" s="112" t="s">
        <v>103</v>
      </c>
      <c r="C24" s="86">
        <f t="shared" ref="C24:C29" si="7">D24+AE24+AJ24</f>
        <v>1292451</v>
      </c>
      <c r="D24" s="86">
        <f t="shared" ref="D24:D29" si="8">E24+S24+U24+W24+Y24+Z24+AB24+AC24+AD24</f>
        <v>1218502</v>
      </c>
      <c r="E24" s="86"/>
      <c r="F24" s="121"/>
      <c r="G24" s="122"/>
      <c r="H24" s="86"/>
      <c r="I24" s="122"/>
      <c r="J24" s="86"/>
      <c r="K24" s="122"/>
      <c r="L24" s="86"/>
      <c r="M24" s="122"/>
      <c r="N24" s="86"/>
      <c r="O24" s="122"/>
      <c r="P24" s="121"/>
      <c r="Q24" s="122"/>
      <c r="R24" s="122"/>
      <c r="S24" s="122"/>
      <c r="T24" s="121">
        <v>431</v>
      </c>
      <c r="U24" s="122">
        <v>1218502</v>
      </c>
      <c r="V24" s="86"/>
      <c r="W24" s="122"/>
      <c r="X24" s="86"/>
      <c r="Y24" s="122"/>
      <c r="Z24" s="122"/>
      <c r="AA24" s="86"/>
      <c r="AB24" s="122"/>
      <c r="AC24" s="122"/>
      <c r="AD24" s="115"/>
      <c r="AE24" s="86">
        <f t="shared" ref="AE24:AE29" si="9">AF24</f>
        <v>49053</v>
      </c>
      <c r="AF24" s="114">
        <v>49053</v>
      </c>
      <c r="AG24" s="115"/>
      <c r="AH24" s="115"/>
      <c r="AI24" s="115"/>
      <c r="AJ24" s="86">
        <v>24896</v>
      </c>
      <c r="AK24" s="116"/>
      <c r="AL24" s="99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  <c r="BF24" s="117"/>
      <c r="BG24" s="117"/>
      <c r="BH24" s="117"/>
      <c r="BI24" s="117"/>
      <c r="BJ24" s="117"/>
      <c r="BK24" s="117"/>
      <c r="BL24" s="117"/>
      <c r="BM24" s="117"/>
      <c r="BN24" s="117"/>
      <c r="BO24" s="117"/>
      <c r="BP24" s="117"/>
      <c r="BQ24" s="117"/>
      <c r="BR24" s="117"/>
      <c r="BS24" s="117"/>
      <c r="BT24" s="117"/>
      <c r="BU24" s="117"/>
      <c r="BV24" s="117"/>
      <c r="BW24" s="117"/>
      <c r="BX24" s="117"/>
      <c r="BY24" s="117"/>
      <c r="BZ24" s="117"/>
      <c r="CA24" s="117"/>
      <c r="CB24" s="117"/>
      <c r="CC24" s="117"/>
      <c r="CD24" s="117"/>
      <c r="CE24" s="117"/>
      <c r="CF24" s="117"/>
      <c r="CG24" s="117"/>
      <c r="CH24" s="117"/>
      <c r="CI24" s="117"/>
      <c r="CJ24" s="117"/>
      <c r="CK24" s="117"/>
      <c r="CL24" s="117"/>
      <c r="CM24" s="117"/>
      <c r="CN24" s="117"/>
      <c r="CO24" s="117"/>
      <c r="CP24" s="117"/>
      <c r="CQ24" s="117"/>
      <c r="CR24" s="117"/>
      <c r="CS24" s="117"/>
      <c r="CT24" s="117"/>
      <c r="CU24" s="117"/>
      <c r="CV24" s="117"/>
      <c r="CW24" s="117"/>
      <c r="CX24" s="117"/>
      <c r="CY24" s="117"/>
      <c r="CZ24" s="117"/>
      <c r="DA24" s="117"/>
      <c r="DB24" s="117"/>
      <c r="DC24" s="117"/>
      <c r="DD24" s="117"/>
      <c r="DE24" s="117"/>
      <c r="DF24" s="117"/>
      <c r="DG24" s="117"/>
      <c r="DH24" s="117"/>
      <c r="DI24" s="117"/>
      <c r="DJ24" s="117"/>
      <c r="DK24" s="117"/>
      <c r="DL24" s="117"/>
      <c r="DM24" s="117"/>
      <c r="DN24" s="117"/>
      <c r="DO24" s="117"/>
      <c r="DP24" s="117"/>
      <c r="DQ24" s="117"/>
      <c r="DR24" s="117"/>
      <c r="DS24" s="117"/>
      <c r="DT24" s="117"/>
      <c r="DU24" s="117"/>
      <c r="DV24" s="117"/>
      <c r="DW24" s="117"/>
      <c r="DX24" s="117"/>
      <c r="DY24" s="117"/>
      <c r="DZ24" s="117"/>
      <c r="EA24" s="117"/>
      <c r="EB24" s="117"/>
      <c r="EC24" s="117"/>
      <c r="ED24" s="117"/>
      <c r="EE24" s="117"/>
      <c r="EF24" s="117"/>
      <c r="EG24" s="117"/>
      <c r="EH24" s="117"/>
      <c r="EI24" s="117"/>
      <c r="EJ24" s="117"/>
      <c r="EK24" s="117"/>
      <c r="EL24" s="117"/>
      <c r="EM24" s="117"/>
      <c r="EN24" s="117"/>
      <c r="EO24" s="117"/>
      <c r="EP24" s="117"/>
      <c r="EQ24" s="117"/>
      <c r="ER24" s="117"/>
      <c r="ES24" s="117"/>
      <c r="ET24" s="117"/>
      <c r="EU24" s="117"/>
      <c r="EV24" s="117"/>
      <c r="EW24" s="117"/>
      <c r="EX24" s="117"/>
      <c r="EY24" s="117"/>
      <c r="EZ24" s="117"/>
      <c r="FA24" s="117"/>
      <c r="FB24" s="117"/>
      <c r="FC24" s="117"/>
      <c r="FD24" s="117"/>
      <c r="FE24" s="117"/>
      <c r="FF24" s="117"/>
      <c r="FG24" s="117"/>
      <c r="FH24" s="117"/>
      <c r="FI24" s="117"/>
      <c r="FJ24" s="117"/>
      <c r="FK24" s="117"/>
      <c r="FL24" s="117"/>
      <c r="FM24" s="117"/>
      <c r="FN24" s="117"/>
      <c r="FO24" s="117"/>
      <c r="FP24" s="117"/>
      <c r="FQ24" s="117"/>
      <c r="FR24" s="117"/>
      <c r="FS24" s="117"/>
      <c r="FT24" s="117"/>
      <c r="FU24" s="117"/>
      <c r="FV24" s="117"/>
      <c r="FW24" s="117"/>
      <c r="FX24" s="117"/>
      <c r="FY24" s="117"/>
      <c r="FZ24" s="117"/>
      <c r="GA24" s="117"/>
      <c r="GB24" s="117"/>
      <c r="GC24" s="117"/>
      <c r="GD24" s="117"/>
      <c r="GE24" s="117"/>
      <c r="GF24" s="117"/>
      <c r="GG24" s="117"/>
      <c r="GH24" s="117"/>
      <c r="GI24" s="117"/>
      <c r="GJ24" s="117"/>
      <c r="GK24" s="117"/>
      <c r="GL24" s="117"/>
      <c r="GM24" s="117"/>
      <c r="GN24" s="117"/>
      <c r="GO24" s="117"/>
      <c r="GP24" s="117"/>
      <c r="GQ24" s="117"/>
      <c r="GR24" s="117"/>
      <c r="GS24" s="117"/>
      <c r="GT24" s="117"/>
      <c r="GU24" s="117"/>
      <c r="GV24" s="117"/>
      <c r="GW24" s="117"/>
      <c r="GX24" s="117"/>
      <c r="GY24" s="117"/>
      <c r="GZ24" s="117"/>
      <c r="HA24" s="117"/>
      <c r="HB24" s="117"/>
      <c r="HC24" s="117"/>
      <c r="HD24" s="117"/>
      <c r="HE24" s="117"/>
      <c r="HF24" s="117"/>
      <c r="HG24" s="117"/>
      <c r="HH24" s="117"/>
      <c r="HI24" s="117"/>
      <c r="HJ24" s="117"/>
      <c r="HK24" s="117"/>
      <c r="HL24" s="117"/>
      <c r="HM24" s="117"/>
      <c r="HN24" s="117"/>
      <c r="HO24" s="117"/>
      <c r="HP24" s="117"/>
      <c r="HQ24" s="117"/>
      <c r="HR24" s="117"/>
      <c r="HS24" s="117"/>
      <c r="HT24" s="117"/>
      <c r="HU24" s="117"/>
      <c r="HV24" s="117"/>
      <c r="HW24" s="117"/>
      <c r="HX24" s="117"/>
      <c r="HY24" s="117"/>
      <c r="HZ24" s="117"/>
      <c r="IA24" s="117"/>
      <c r="IB24" s="117"/>
      <c r="IC24" s="117"/>
      <c r="ID24" s="117"/>
      <c r="IE24" s="117"/>
      <c r="IF24" s="117"/>
      <c r="IG24" s="117"/>
      <c r="IH24" s="117"/>
      <c r="II24" s="117"/>
      <c r="IJ24" s="117"/>
      <c r="IK24" s="117"/>
      <c r="IL24" s="117"/>
      <c r="IM24" s="117"/>
      <c r="IN24" s="117"/>
      <c r="IO24" s="117"/>
      <c r="IP24" s="117"/>
      <c r="IQ24" s="117"/>
      <c r="IR24" s="117"/>
      <c r="IS24" s="117"/>
      <c r="IT24" s="117"/>
      <c r="IU24" s="117"/>
      <c r="IV24" s="117"/>
      <c r="IW24" s="117"/>
    </row>
    <row r="25" spans="1:257" s="111" customFormat="1" ht="12" customHeight="1" outlineLevel="1">
      <c r="A25" s="120" t="s">
        <v>104</v>
      </c>
      <c r="B25" s="112" t="s">
        <v>105</v>
      </c>
      <c r="C25" s="86">
        <f t="shared" si="7"/>
        <v>1002647</v>
      </c>
      <c r="D25" s="86">
        <f t="shared" si="8"/>
        <v>968925</v>
      </c>
      <c r="E25" s="86"/>
      <c r="F25" s="121"/>
      <c r="G25" s="122"/>
      <c r="H25" s="86"/>
      <c r="I25" s="122"/>
      <c r="J25" s="86"/>
      <c r="K25" s="122"/>
      <c r="L25" s="86"/>
      <c r="M25" s="122"/>
      <c r="N25" s="86"/>
      <c r="O25" s="122"/>
      <c r="P25" s="121"/>
      <c r="Q25" s="122"/>
      <c r="R25" s="122"/>
      <c r="S25" s="122"/>
      <c r="T25" s="121">
        <v>326.10000000000002</v>
      </c>
      <c r="U25" s="122">
        <v>566595</v>
      </c>
      <c r="V25" s="86"/>
      <c r="W25" s="122"/>
      <c r="X25" s="86">
        <v>439.17</v>
      </c>
      <c r="Y25" s="122">
        <v>402330</v>
      </c>
      <c r="Z25" s="122"/>
      <c r="AA25" s="86"/>
      <c r="AB25" s="122"/>
      <c r="AC25" s="122"/>
      <c r="AD25" s="115"/>
      <c r="AE25" s="86">
        <f t="shared" si="9"/>
        <v>23063</v>
      </c>
      <c r="AF25" s="114">
        <v>23063</v>
      </c>
      <c r="AG25" s="115"/>
      <c r="AH25" s="115"/>
      <c r="AI25" s="115"/>
      <c r="AJ25" s="86">
        <v>10659</v>
      </c>
      <c r="AK25" s="116"/>
      <c r="AL25" s="99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  <c r="BA25" s="117"/>
      <c r="BB25" s="117"/>
      <c r="BC25" s="117"/>
      <c r="BD25" s="117"/>
      <c r="BE25" s="117"/>
      <c r="BF25" s="117"/>
      <c r="BG25" s="117"/>
      <c r="BH25" s="117"/>
      <c r="BI25" s="117"/>
      <c r="BJ25" s="117"/>
      <c r="BK25" s="117"/>
      <c r="BL25" s="117"/>
      <c r="BM25" s="117"/>
      <c r="BN25" s="117"/>
      <c r="BO25" s="117"/>
      <c r="BP25" s="117"/>
      <c r="BQ25" s="117"/>
      <c r="BR25" s="117"/>
      <c r="BS25" s="117"/>
      <c r="BT25" s="117"/>
      <c r="BU25" s="117"/>
      <c r="BV25" s="117"/>
      <c r="BW25" s="117"/>
      <c r="BX25" s="117"/>
      <c r="BY25" s="117"/>
      <c r="BZ25" s="117"/>
      <c r="CA25" s="117"/>
      <c r="CB25" s="117"/>
      <c r="CC25" s="117"/>
      <c r="CD25" s="117"/>
      <c r="CE25" s="117"/>
      <c r="CF25" s="117"/>
      <c r="CG25" s="117"/>
      <c r="CH25" s="117"/>
      <c r="CI25" s="117"/>
      <c r="CJ25" s="117"/>
      <c r="CK25" s="117"/>
      <c r="CL25" s="117"/>
      <c r="CM25" s="117"/>
      <c r="CN25" s="117"/>
      <c r="CO25" s="117"/>
      <c r="CP25" s="117"/>
      <c r="CQ25" s="117"/>
      <c r="CR25" s="117"/>
      <c r="CS25" s="117"/>
      <c r="CT25" s="117"/>
      <c r="CU25" s="117"/>
      <c r="CV25" s="117"/>
      <c r="CW25" s="117"/>
      <c r="CX25" s="117"/>
      <c r="CY25" s="117"/>
      <c r="CZ25" s="117"/>
      <c r="DA25" s="117"/>
      <c r="DB25" s="117"/>
      <c r="DC25" s="117"/>
      <c r="DD25" s="117"/>
      <c r="DE25" s="117"/>
      <c r="DF25" s="117"/>
      <c r="DG25" s="117"/>
      <c r="DH25" s="117"/>
      <c r="DI25" s="117"/>
      <c r="DJ25" s="117"/>
      <c r="DK25" s="117"/>
      <c r="DL25" s="117"/>
      <c r="DM25" s="117"/>
      <c r="DN25" s="117"/>
      <c r="DO25" s="117"/>
      <c r="DP25" s="117"/>
      <c r="DQ25" s="117"/>
      <c r="DR25" s="117"/>
      <c r="DS25" s="117"/>
      <c r="DT25" s="117"/>
      <c r="DU25" s="117"/>
      <c r="DV25" s="117"/>
      <c r="DW25" s="117"/>
      <c r="DX25" s="117"/>
      <c r="DY25" s="117"/>
      <c r="DZ25" s="117"/>
      <c r="EA25" s="117"/>
      <c r="EB25" s="117"/>
      <c r="EC25" s="117"/>
      <c r="ED25" s="117"/>
      <c r="EE25" s="117"/>
      <c r="EF25" s="117"/>
      <c r="EG25" s="117"/>
      <c r="EH25" s="117"/>
      <c r="EI25" s="117"/>
      <c r="EJ25" s="117"/>
      <c r="EK25" s="117"/>
      <c r="EL25" s="117"/>
      <c r="EM25" s="117"/>
      <c r="EN25" s="117"/>
      <c r="EO25" s="117"/>
      <c r="EP25" s="117"/>
      <c r="EQ25" s="117"/>
      <c r="ER25" s="117"/>
      <c r="ES25" s="117"/>
      <c r="ET25" s="117"/>
      <c r="EU25" s="117"/>
      <c r="EV25" s="117"/>
      <c r="EW25" s="117"/>
      <c r="EX25" s="117"/>
      <c r="EY25" s="117"/>
      <c r="EZ25" s="117"/>
      <c r="FA25" s="117"/>
      <c r="FB25" s="117"/>
      <c r="FC25" s="117"/>
      <c r="FD25" s="117"/>
      <c r="FE25" s="117"/>
      <c r="FF25" s="117"/>
      <c r="FG25" s="117"/>
      <c r="FH25" s="117"/>
      <c r="FI25" s="117"/>
      <c r="FJ25" s="117"/>
      <c r="FK25" s="117"/>
      <c r="FL25" s="117"/>
      <c r="FM25" s="117"/>
      <c r="FN25" s="117"/>
      <c r="FO25" s="117"/>
      <c r="FP25" s="117"/>
      <c r="FQ25" s="117"/>
      <c r="FR25" s="117"/>
      <c r="FS25" s="117"/>
      <c r="FT25" s="117"/>
      <c r="FU25" s="117"/>
      <c r="FV25" s="117"/>
      <c r="FW25" s="117"/>
      <c r="FX25" s="117"/>
      <c r="FY25" s="117"/>
      <c r="FZ25" s="117"/>
      <c r="GA25" s="117"/>
      <c r="GB25" s="117"/>
      <c r="GC25" s="117"/>
      <c r="GD25" s="117"/>
      <c r="GE25" s="117"/>
      <c r="GF25" s="117"/>
      <c r="GG25" s="117"/>
      <c r="GH25" s="117"/>
      <c r="GI25" s="117"/>
      <c r="GJ25" s="117"/>
      <c r="GK25" s="117"/>
      <c r="GL25" s="117"/>
      <c r="GM25" s="117"/>
      <c r="GN25" s="117"/>
      <c r="GO25" s="117"/>
      <c r="GP25" s="117"/>
      <c r="GQ25" s="117"/>
      <c r="GR25" s="117"/>
      <c r="GS25" s="117"/>
      <c r="GT25" s="117"/>
      <c r="GU25" s="117"/>
      <c r="GV25" s="117"/>
      <c r="GW25" s="117"/>
      <c r="GX25" s="117"/>
      <c r="GY25" s="117"/>
      <c r="GZ25" s="117"/>
      <c r="HA25" s="117"/>
      <c r="HB25" s="117"/>
      <c r="HC25" s="117"/>
      <c r="HD25" s="117"/>
      <c r="HE25" s="117"/>
      <c r="HF25" s="117"/>
      <c r="HG25" s="117"/>
      <c r="HH25" s="117"/>
      <c r="HI25" s="117"/>
      <c r="HJ25" s="117"/>
      <c r="HK25" s="117"/>
      <c r="HL25" s="117"/>
      <c r="HM25" s="117"/>
      <c r="HN25" s="117"/>
      <c r="HO25" s="117"/>
      <c r="HP25" s="117"/>
      <c r="HQ25" s="117"/>
      <c r="HR25" s="117"/>
      <c r="HS25" s="117"/>
      <c r="HT25" s="117"/>
      <c r="HU25" s="117"/>
      <c r="HV25" s="117"/>
      <c r="HW25" s="117"/>
      <c r="HX25" s="117"/>
      <c r="HY25" s="117"/>
      <c r="HZ25" s="117"/>
      <c r="IA25" s="117"/>
      <c r="IB25" s="117"/>
      <c r="IC25" s="117"/>
      <c r="ID25" s="117"/>
      <c r="IE25" s="117"/>
      <c r="IF25" s="117"/>
      <c r="IG25" s="117"/>
      <c r="IH25" s="117"/>
      <c r="II25" s="117"/>
      <c r="IJ25" s="117"/>
      <c r="IK25" s="117"/>
      <c r="IL25" s="117"/>
      <c r="IM25" s="117"/>
      <c r="IN25" s="117"/>
      <c r="IO25" s="117"/>
      <c r="IP25" s="117"/>
      <c r="IQ25" s="117"/>
      <c r="IR25" s="117"/>
      <c r="IS25" s="117"/>
      <c r="IT25" s="117"/>
      <c r="IU25" s="117"/>
      <c r="IV25" s="117"/>
      <c r="IW25" s="117"/>
    </row>
    <row r="26" spans="1:257" s="111" customFormat="1" ht="12" customHeight="1" outlineLevel="1">
      <c r="A26" s="120" t="s">
        <v>106</v>
      </c>
      <c r="B26" s="112" t="s">
        <v>107</v>
      </c>
      <c r="C26" s="86">
        <f t="shared" si="7"/>
        <v>1737018</v>
      </c>
      <c r="D26" s="86">
        <f t="shared" si="8"/>
        <v>1637672</v>
      </c>
      <c r="E26" s="86"/>
      <c r="F26" s="121"/>
      <c r="G26" s="122"/>
      <c r="H26" s="86"/>
      <c r="I26" s="122"/>
      <c r="J26" s="86"/>
      <c r="K26" s="122"/>
      <c r="L26" s="86"/>
      <c r="M26" s="122"/>
      <c r="N26" s="86"/>
      <c r="O26" s="122"/>
      <c r="P26" s="121"/>
      <c r="Q26" s="122"/>
      <c r="R26" s="122"/>
      <c r="S26" s="122"/>
      <c r="T26" s="121">
        <v>824.4</v>
      </c>
      <c r="U26" s="121">
        <v>1637672</v>
      </c>
      <c r="V26" s="86"/>
      <c r="W26" s="122"/>
      <c r="X26" s="86"/>
      <c r="Y26" s="122"/>
      <c r="Z26" s="122"/>
      <c r="AA26" s="86"/>
      <c r="AB26" s="122"/>
      <c r="AC26" s="122"/>
      <c r="AD26" s="115"/>
      <c r="AE26" s="86">
        <f t="shared" si="9"/>
        <v>65282</v>
      </c>
      <c r="AF26" s="114">
        <v>65282</v>
      </c>
      <c r="AG26" s="115"/>
      <c r="AH26" s="115"/>
      <c r="AI26" s="115"/>
      <c r="AJ26" s="86">
        <v>34064</v>
      </c>
      <c r="AK26" s="116"/>
      <c r="AL26" s="99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7"/>
      <c r="BF26" s="117"/>
      <c r="BG26" s="117"/>
      <c r="BH26" s="117"/>
      <c r="BI26" s="117"/>
      <c r="BJ26" s="117"/>
      <c r="BK26" s="117"/>
      <c r="BL26" s="117"/>
      <c r="BM26" s="117"/>
      <c r="BN26" s="117"/>
      <c r="BO26" s="117"/>
      <c r="BP26" s="117"/>
      <c r="BQ26" s="117"/>
      <c r="BR26" s="117"/>
      <c r="BS26" s="117"/>
      <c r="BT26" s="117"/>
      <c r="BU26" s="117"/>
      <c r="BV26" s="117"/>
      <c r="BW26" s="117"/>
      <c r="BX26" s="117"/>
      <c r="BY26" s="117"/>
      <c r="BZ26" s="117"/>
      <c r="CA26" s="117"/>
      <c r="CB26" s="117"/>
      <c r="CC26" s="117"/>
      <c r="CD26" s="117"/>
      <c r="CE26" s="117"/>
      <c r="CF26" s="117"/>
      <c r="CG26" s="117"/>
      <c r="CH26" s="117"/>
      <c r="CI26" s="117"/>
      <c r="CJ26" s="117"/>
      <c r="CK26" s="117"/>
      <c r="CL26" s="117"/>
      <c r="CM26" s="117"/>
      <c r="CN26" s="117"/>
      <c r="CO26" s="117"/>
      <c r="CP26" s="117"/>
      <c r="CQ26" s="117"/>
      <c r="CR26" s="117"/>
      <c r="CS26" s="117"/>
      <c r="CT26" s="117"/>
      <c r="CU26" s="117"/>
      <c r="CV26" s="117"/>
      <c r="CW26" s="117"/>
      <c r="CX26" s="117"/>
      <c r="CY26" s="117"/>
      <c r="CZ26" s="117"/>
      <c r="DA26" s="117"/>
      <c r="DB26" s="117"/>
      <c r="DC26" s="117"/>
      <c r="DD26" s="117"/>
      <c r="DE26" s="117"/>
      <c r="DF26" s="117"/>
      <c r="DG26" s="117"/>
      <c r="DH26" s="117"/>
      <c r="DI26" s="117"/>
      <c r="DJ26" s="117"/>
      <c r="DK26" s="117"/>
      <c r="DL26" s="117"/>
      <c r="DM26" s="117"/>
      <c r="DN26" s="117"/>
      <c r="DO26" s="117"/>
      <c r="DP26" s="117"/>
      <c r="DQ26" s="117"/>
      <c r="DR26" s="117"/>
      <c r="DS26" s="117"/>
      <c r="DT26" s="117"/>
      <c r="DU26" s="117"/>
      <c r="DV26" s="117"/>
      <c r="DW26" s="117"/>
      <c r="DX26" s="117"/>
      <c r="DY26" s="117"/>
      <c r="DZ26" s="117"/>
      <c r="EA26" s="117"/>
      <c r="EB26" s="117"/>
      <c r="EC26" s="117"/>
      <c r="ED26" s="117"/>
      <c r="EE26" s="117"/>
      <c r="EF26" s="117"/>
      <c r="EG26" s="117"/>
      <c r="EH26" s="117"/>
      <c r="EI26" s="117"/>
      <c r="EJ26" s="117"/>
      <c r="EK26" s="117"/>
      <c r="EL26" s="117"/>
      <c r="EM26" s="117"/>
      <c r="EN26" s="117"/>
      <c r="EO26" s="117"/>
      <c r="EP26" s="117"/>
      <c r="EQ26" s="117"/>
      <c r="ER26" s="117"/>
      <c r="ES26" s="117"/>
      <c r="ET26" s="117"/>
      <c r="EU26" s="117"/>
      <c r="EV26" s="117"/>
      <c r="EW26" s="117"/>
      <c r="EX26" s="117"/>
      <c r="EY26" s="117"/>
      <c r="EZ26" s="117"/>
      <c r="FA26" s="117"/>
      <c r="FB26" s="117"/>
      <c r="FC26" s="117"/>
      <c r="FD26" s="117"/>
      <c r="FE26" s="117"/>
      <c r="FF26" s="117"/>
      <c r="FG26" s="117"/>
      <c r="FH26" s="117"/>
      <c r="FI26" s="117"/>
      <c r="FJ26" s="117"/>
      <c r="FK26" s="117"/>
      <c r="FL26" s="117"/>
      <c r="FM26" s="117"/>
      <c r="FN26" s="117"/>
      <c r="FO26" s="117"/>
      <c r="FP26" s="117"/>
      <c r="FQ26" s="117"/>
      <c r="FR26" s="117"/>
      <c r="FS26" s="117"/>
      <c r="FT26" s="117"/>
      <c r="FU26" s="117"/>
      <c r="FV26" s="117"/>
      <c r="FW26" s="117"/>
      <c r="FX26" s="117"/>
      <c r="FY26" s="117"/>
      <c r="FZ26" s="117"/>
      <c r="GA26" s="117"/>
      <c r="GB26" s="117"/>
      <c r="GC26" s="117"/>
      <c r="GD26" s="117"/>
      <c r="GE26" s="117"/>
      <c r="GF26" s="117"/>
      <c r="GG26" s="117"/>
      <c r="GH26" s="117"/>
      <c r="GI26" s="117"/>
      <c r="GJ26" s="117"/>
      <c r="GK26" s="117"/>
      <c r="GL26" s="117"/>
      <c r="GM26" s="117"/>
      <c r="GN26" s="117"/>
      <c r="GO26" s="117"/>
      <c r="GP26" s="117"/>
      <c r="GQ26" s="117"/>
      <c r="GR26" s="117"/>
      <c r="GS26" s="117"/>
      <c r="GT26" s="117"/>
      <c r="GU26" s="117"/>
      <c r="GV26" s="117"/>
      <c r="GW26" s="117"/>
      <c r="GX26" s="117"/>
      <c r="GY26" s="117"/>
      <c r="GZ26" s="117"/>
      <c r="HA26" s="117"/>
      <c r="HB26" s="117"/>
      <c r="HC26" s="117"/>
      <c r="HD26" s="117"/>
      <c r="HE26" s="117"/>
      <c r="HF26" s="117"/>
      <c r="HG26" s="117"/>
      <c r="HH26" s="117"/>
      <c r="HI26" s="117"/>
      <c r="HJ26" s="117"/>
      <c r="HK26" s="117"/>
      <c r="HL26" s="117"/>
      <c r="HM26" s="117"/>
      <c r="HN26" s="117"/>
      <c r="HO26" s="117"/>
      <c r="HP26" s="117"/>
      <c r="HQ26" s="117"/>
      <c r="HR26" s="117"/>
      <c r="HS26" s="117"/>
      <c r="HT26" s="117"/>
      <c r="HU26" s="117"/>
      <c r="HV26" s="117"/>
      <c r="HW26" s="117"/>
      <c r="HX26" s="117"/>
      <c r="HY26" s="117"/>
      <c r="HZ26" s="117"/>
      <c r="IA26" s="117"/>
      <c r="IB26" s="117"/>
      <c r="IC26" s="117"/>
      <c r="ID26" s="117"/>
      <c r="IE26" s="117"/>
      <c r="IF26" s="117"/>
      <c r="IG26" s="117"/>
      <c r="IH26" s="117"/>
      <c r="II26" s="117"/>
      <c r="IJ26" s="117"/>
      <c r="IK26" s="117"/>
      <c r="IL26" s="117"/>
      <c r="IM26" s="117"/>
      <c r="IN26" s="117"/>
      <c r="IO26" s="117"/>
      <c r="IP26" s="117"/>
      <c r="IQ26" s="117"/>
      <c r="IR26" s="117"/>
      <c r="IS26" s="117"/>
      <c r="IT26" s="117"/>
      <c r="IU26" s="117"/>
      <c r="IV26" s="117"/>
      <c r="IW26" s="117"/>
    </row>
    <row r="27" spans="1:257" s="111" customFormat="1" ht="12" customHeight="1" outlineLevel="1">
      <c r="A27" s="120" t="s">
        <v>108</v>
      </c>
      <c r="B27" s="112" t="s">
        <v>109</v>
      </c>
      <c r="C27" s="86">
        <f t="shared" si="7"/>
        <v>1589843</v>
      </c>
      <c r="D27" s="86">
        <f t="shared" si="8"/>
        <v>1482576</v>
      </c>
      <c r="E27" s="86"/>
      <c r="F27" s="121"/>
      <c r="G27" s="122"/>
      <c r="H27" s="86"/>
      <c r="I27" s="122"/>
      <c r="J27" s="86"/>
      <c r="K27" s="122"/>
      <c r="L27" s="86"/>
      <c r="M27" s="122"/>
      <c r="N27" s="86"/>
      <c r="O27" s="122"/>
      <c r="P27" s="121"/>
      <c r="Q27" s="122"/>
      <c r="R27" s="122"/>
      <c r="S27" s="122"/>
      <c r="T27" s="121">
        <v>806</v>
      </c>
      <c r="U27" s="121">
        <v>1482576</v>
      </c>
      <c r="V27" s="86"/>
      <c r="W27" s="122"/>
      <c r="X27" s="86"/>
      <c r="Y27" s="122"/>
      <c r="Z27" s="122"/>
      <c r="AA27" s="86"/>
      <c r="AB27" s="122"/>
      <c r="AC27" s="122"/>
      <c r="AD27" s="115"/>
      <c r="AE27" s="86">
        <f t="shared" si="9"/>
        <v>65717</v>
      </c>
      <c r="AF27" s="114">
        <v>65717</v>
      </c>
      <c r="AG27" s="115"/>
      <c r="AH27" s="115"/>
      <c r="AI27" s="115"/>
      <c r="AJ27" s="86">
        <v>41550</v>
      </c>
      <c r="AK27" s="116"/>
      <c r="AL27" s="99"/>
      <c r="AM27" s="117"/>
      <c r="AN27" s="117"/>
      <c r="AO27" s="117"/>
      <c r="AP27" s="117"/>
      <c r="AQ27" s="117"/>
      <c r="AR27" s="117"/>
      <c r="AS27" s="117"/>
      <c r="AT27" s="117"/>
      <c r="AU27" s="117"/>
      <c r="AV27" s="117"/>
      <c r="AW27" s="117"/>
      <c r="AX27" s="117"/>
      <c r="AY27" s="117"/>
      <c r="AZ27" s="117"/>
      <c r="BA27" s="117"/>
      <c r="BB27" s="117"/>
      <c r="BC27" s="117"/>
      <c r="BD27" s="117"/>
      <c r="BE27" s="117"/>
      <c r="BF27" s="117"/>
      <c r="BG27" s="117"/>
      <c r="BH27" s="117"/>
      <c r="BI27" s="117"/>
      <c r="BJ27" s="117"/>
      <c r="BK27" s="117"/>
      <c r="BL27" s="117"/>
      <c r="BM27" s="117"/>
      <c r="BN27" s="117"/>
      <c r="BO27" s="117"/>
      <c r="BP27" s="117"/>
      <c r="BQ27" s="117"/>
      <c r="BR27" s="117"/>
      <c r="BS27" s="117"/>
      <c r="BT27" s="117"/>
      <c r="BU27" s="117"/>
      <c r="BV27" s="117"/>
      <c r="BW27" s="117"/>
      <c r="BX27" s="117"/>
      <c r="BY27" s="117"/>
      <c r="BZ27" s="117"/>
      <c r="CA27" s="117"/>
      <c r="CB27" s="117"/>
      <c r="CC27" s="117"/>
      <c r="CD27" s="117"/>
      <c r="CE27" s="117"/>
      <c r="CF27" s="117"/>
      <c r="CG27" s="117"/>
      <c r="CH27" s="117"/>
      <c r="CI27" s="117"/>
      <c r="CJ27" s="117"/>
      <c r="CK27" s="117"/>
      <c r="CL27" s="117"/>
      <c r="CM27" s="117"/>
      <c r="CN27" s="117"/>
      <c r="CO27" s="117"/>
      <c r="CP27" s="117"/>
      <c r="CQ27" s="117"/>
      <c r="CR27" s="117"/>
      <c r="CS27" s="117"/>
      <c r="CT27" s="117"/>
      <c r="CU27" s="117"/>
      <c r="CV27" s="117"/>
      <c r="CW27" s="117"/>
      <c r="CX27" s="117"/>
      <c r="CY27" s="117"/>
      <c r="CZ27" s="117"/>
      <c r="DA27" s="117"/>
      <c r="DB27" s="117"/>
      <c r="DC27" s="117"/>
      <c r="DD27" s="117"/>
      <c r="DE27" s="117"/>
      <c r="DF27" s="117"/>
      <c r="DG27" s="117"/>
      <c r="DH27" s="117"/>
      <c r="DI27" s="117"/>
      <c r="DJ27" s="117"/>
      <c r="DK27" s="117"/>
      <c r="DL27" s="117"/>
      <c r="DM27" s="117"/>
      <c r="DN27" s="117"/>
      <c r="DO27" s="117"/>
      <c r="DP27" s="117"/>
      <c r="DQ27" s="117"/>
      <c r="DR27" s="117"/>
      <c r="DS27" s="117"/>
      <c r="DT27" s="117"/>
      <c r="DU27" s="117"/>
      <c r="DV27" s="117"/>
      <c r="DW27" s="117"/>
      <c r="DX27" s="117"/>
      <c r="DY27" s="117"/>
      <c r="DZ27" s="117"/>
      <c r="EA27" s="117"/>
      <c r="EB27" s="117"/>
      <c r="EC27" s="117"/>
      <c r="ED27" s="117"/>
      <c r="EE27" s="117"/>
      <c r="EF27" s="117"/>
      <c r="EG27" s="117"/>
      <c r="EH27" s="117"/>
      <c r="EI27" s="117"/>
      <c r="EJ27" s="117"/>
      <c r="EK27" s="117"/>
      <c r="EL27" s="117"/>
      <c r="EM27" s="117"/>
      <c r="EN27" s="117"/>
      <c r="EO27" s="117"/>
      <c r="EP27" s="117"/>
      <c r="EQ27" s="117"/>
      <c r="ER27" s="117"/>
      <c r="ES27" s="117"/>
      <c r="ET27" s="117"/>
      <c r="EU27" s="117"/>
      <c r="EV27" s="117"/>
      <c r="EW27" s="117"/>
      <c r="EX27" s="117"/>
      <c r="EY27" s="117"/>
      <c r="EZ27" s="117"/>
      <c r="FA27" s="117"/>
      <c r="FB27" s="117"/>
      <c r="FC27" s="117"/>
      <c r="FD27" s="117"/>
      <c r="FE27" s="117"/>
      <c r="FF27" s="117"/>
      <c r="FG27" s="117"/>
      <c r="FH27" s="117"/>
      <c r="FI27" s="117"/>
      <c r="FJ27" s="117"/>
      <c r="FK27" s="117"/>
      <c r="FL27" s="117"/>
      <c r="FM27" s="117"/>
      <c r="FN27" s="117"/>
      <c r="FO27" s="117"/>
      <c r="FP27" s="117"/>
      <c r="FQ27" s="117"/>
      <c r="FR27" s="117"/>
      <c r="FS27" s="117"/>
      <c r="FT27" s="117"/>
      <c r="FU27" s="117"/>
      <c r="FV27" s="117"/>
      <c r="FW27" s="117"/>
      <c r="FX27" s="117"/>
      <c r="FY27" s="117"/>
      <c r="FZ27" s="117"/>
      <c r="GA27" s="117"/>
      <c r="GB27" s="117"/>
      <c r="GC27" s="117"/>
      <c r="GD27" s="117"/>
      <c r="GE27" s="117"/>
      <c r="GF27" s="117"/>
      <c r="GG27" s="117"/>
      <c r="GH27" s="117"/>
      <c r="GI27" s="117"/>
      <c r="GJ27" s="117"/>
      <c r="GK27" s="117"/>
      <c r="GL27" s="117"/>
      <c r="GM27" s="117"/>
      <c r="GN27" s="117"/>
      <c r="GO27" s="117"/>
      <c r="GP27" s="117"/>
      <c r="GQ27" s="117"/>
      <c r="GR27" s="117"/>
      <c r="GS27" s="117"/>
      <c r="GT27" s="117"/>
      <c r="GU27" s="117"/>
      <c r="GV27" s="117"/>
      <c r="GW27" s="117"/>
      <c r="GX27" s="117"/>
      <c r="GY27" s="117"/>
      <c r="GZ27" s="117"/>
      <c r="HA27" s="117"/>
      <c r="HB27" s="117"/>
      <c r="HC27" s="117"/>
      <c r="HD27" s="117"/>
      <c r="HE27" s="117"/>
      <c r="HF27" s="117"/>
      <c r="HG27" s="117"/>
      <c r="HH27" s="117"/>
      <c r="HI27" s="117"/>
      <c r="HJ27" s="117"/>
      <c r="HK27" s="117"/>
      <c r="HL27" s="117"/>
      <c r="HM27" s="117"/>
      <c r="HN27" s="117"/>
      <c r="HO27" s="117"/>
      <c r="HP27" s="117"/>
      <c r="HQ27" s="117"/>
      <c r="HR27" s="117"/>
      <c r="HS27" s="117"/>
      <c r="HT27" s="117"/>
      <c r="HU27" s="117"/>
      <c r="HV27" s="117"/>
      <c r="HW27" s="117"/>
      <c r="HX27" s="117"/>
      <c r="HY27" s="117"/>
      <c r="HZ27" s="117"/>
      <c r="IA27" s="117"/>
      <c r="IB27" s="117"/>
      <c r="IC27" s="117"/>
      <c r="ID27" s="117"/>
      <c r="IE27" s="117"/>
      <c r="IF27" s="117"/>
      <c r="IG27" s="117"/>
      <c r="IH27" s="117"/>
      <c r="II27" s="117"/>
      <c r="IJ27" s="117"/>
      <c r="IK27" s="117"/>
      <c r="IL27" s="117"/>
      <c r="IM27" s="117"/>
      <c r="IN27" s="117"/>
      <c r="IO27" s="117"/>
      <c r="IP27" s="117"/>
      <c r="IQ27" s="117"/>
      <c r="IR27" s="117"/>
      <c r="IS27" s="117"/>
      <c r="IT27" s="117"/>
      <c r="IU27" s="117"/>
      <c r="IV27" s="117"/>
      <c r="IW27" s="117"/>
    </row>
    <row r="28" spans="1:257" s="111" customFormat="1" ht="12" customHeight="1" outlineLevel="1">
      <c r="A28" s="120" t="s">
        <v>110</v>
      </c>
      <c r="B28" s="112" t="s">
        <v>111</v>
      </c>
      <c r="C28" s="86">
        <f t="shared" si="7"/>
        <v>1689538</v>
      </c>
      <c r="D28" s="86">
        <f t="shared" si="8"/>
        <v>1578784</v>
      </c>
      <c r="E28" s="86"/>
      <c r="F28" s="121"/>
      <c r="G28" s="122"/>
      <c r="H28" s="86"/>
      <c r="I28" s="122"/>
      <c r="J28" s="86"/>
      <c r="K28" s="122"/>
      <c r="L28" s="86"/>
      <c r="M28" s="122"/>
      <c r="N28" s="86"/>
      <c r="O28" s="122"/>
      <c r="P28" s="121"/>
      <c r="Q28" s="122"/>
      <c r="R28" s="122"/>
      <c r="S28" s="122"/>
      <c r="T28" s="121">
        <v>866.6</v>
      </c>
      <c r="U28" s="121">
        <v>1578784</v>
      </c>
      <c r="V28" s="86"/>
      <c r="W28" s="122"/>
      <c r="X28" s="86"/>
      <c r="Y28" s="122"/>
      <c r="Z28" s="122"/>
      <c r="AA28" s="86"/>
      <c r="AB28" s="122"/>
      <c r="AC28" s="122"/>
      <c r="AD28" s="115"/>
      <c r="AE28" s="86">
        <f t="shared" si="9"/>
        <v>65780</v>
      </c>
      <c r="AF28" s="114">
        <v>65780</v>
      </c>
      <c r="AG28" s="115"/>
      <c r="AH28" s="115"/>
      <c r="AI28" s="115"/>
      <c r="AJ28" s="86">
        <v>44974</v>
      </c>
      <c r="AK28" s="116"/>
      <c r="AL28" s="99"/>
      <c r="AM28" s="117"/>
      <c r="AN28" s="117"/>
      <c r="AO28" s="117"/>
      <c r="AP28" s="117"/>
      <c r="AQ28" s="117"/>
      <c r="AR28" s="117"/>
      <c r="AS28" s="117"/>
      <c r="AT28" s="117"/>
      <c r="AU28" s="117"/>
      <c r="AV28" s="117"/>
      <c r="AW28" s="117"/>
      <c r="AX28" s="117"/>
      <c r="AY28" s="117"/>
      <c r="AZ28" s="117"/>
      <c r="BA28" s="117"/>
      <c r="BB28" s="117"/>
      <c r="BC28" s="117"/>
      <c r="BD28" s="117"/>
      <c r="BE28" s="117"/>
      <c r="BF28" s="117"/>
      <c r="BG28" s="117"/>
      <c r="BH28" s="117"/>
      <c r="BI28" s="117"/>
      <c r="BJ28" s="117"/>
      <c r="BK28" s="117"/>
      <c r="BL28" s="117"/>
      <c r="BM28" s="117"/>
      <c r="BN28" s="117"/>
      <c r="BO28" s="117"/>
      <c r="BP28" s="117"/>
      <c r="BQ28" s="117"/>
      <c r="BR28" s="117"/>
      <c r="BS28" s="117"/>
      <c r="BT28" s="117"/>
      <c r="BU28" s="117"/>
      <c r="BV28" s="117"/>
      <c r="BW28" s="117"/>
      <c r="BX28" s="117"/>
      <c r="BY28" s="117"/>
      <c r="BZ28" s="117"/>
      <c r="CA28" s="117"/>
      <c r="CB28" s="117"/>
      <c r="CC28" s="117"/>
      <c r="CD28" s="117"/>
      <c r="CE28" s="117"/>
      <c r="CF28" s="117"/>
      <c r="CG28" s="117"/>
      <c r="CH28" s="117"/>
      <c r="CI28" s="117"/>
      <c r="CJ28" s="117"/>
      <c r="CK28" s="117"/>
      <c r="CL28" s="117"/>
      <c r="CM28" s="117"/>
      <c r="CN28" s="117"/>
      <c r="CO28" s="117"/>
      <c r="CP28" s="117"/>
      <c r="CQ28" s="117"/>
      <c r="CR28" s="117"/>
      <c r="CS28" s="117"/>
      <c r="CT28" s="117"/>
      <c r="CU28" s="117"/>
      <c r="CV28" s="117"/>
      <c r="CW28" s="117"/>
      <c r="CX28" s="117"/>
      <c r="CY28" s="117"/>
      <c r="CZ28" s="117"/>
      <c r="DA28" s="117"/>
      <c r="DB28" s="117"/>
      <c r="DC28" s="117"/>
      <c r="DD28" s="117"/>
      <c r="DE28" s="117"/>
      <c r="DF28" s="117"/>
      <c r="DG28" s="117"/>
      <c r="DH28" s="117"/>
      <c r="DI28" s="117"/>
      <c r="DJ28" s="117"/>
      <c r="DK28" s="117"/>
      <c r="DL28" s="117"/>
      <c r="DM28" s="117"/>
      <c r="DN28" s="117"/>
      <c r="DO28" s="117"/>
      <c r="DP28" s="117"/>
      <c r="DQ28" s="117"/>
      <c r="DR28" s="117"/>
      <c r="DS28" s="117"/>
      <c r="DT28" s="117"/>
      <c r="DU28" s="117"/>
      <c r="DV28" s="117"/>
      <c r="DW28" s="117"/>
      <c r="DX28" s="117"/>
      <c r="DY28" s="117"/>
      <c r="DZ28" s="117"/>
      <c r="EA28" s="117"/>
      <c r="EB28" s="117"/>
      <c r="EC28" s="117"/>
      <c r="ED28" s="117"/>
      <c r="EE28" s="117"/>
      <c r="EF28" s="117"/>
      <c r="EG28" s="117"/>
      <c r="EH28" s="117"/>
      <c r="EI28" s="117"/>
      <c r="EJ28" s="117"/>
      <c r="EK28" s="117"/>
      <c r="EL28" s="117"/>
      <c r="EM28" s="117"/>
      <c r="EN28" s="117"/>
      <c r="EO28" s="117"/>
      <c r="EP28" s="117"/>
      <c r="EQ28" s="117"/>
      <c r="ER28" s="117"/>
      <c r="ES28" s="117"/>
      <c r="ET28" s="117"/>
      <c r="EU28" s="117"/>
      <c r="EV28" s="117"/>
      <c r="EW28" s="117"/>
      <c r="EX28" s="117"/>
      <c r="EY28" s="117"/>
      <c r="EZ28" s="117"/>
      <c r="FA28" s="117"/>
      <c r="FB28" s="117"/>
      <c r="FC28" s="117"/>
      <c r="FD28" s="117"/>
      <c r="FE28" s="117"/>
      <c r="FF28" s="117"/>
      <c r="FG28" s="117"/>
      <c r="FH28" s="117"/>
      <c r="FI28" s="117"/>
      <c r="FJ28" s="117"/>
      <c r="FK28" s="117"/>
      <c r="FL28" s="117"/>
      <c r="FM28" s="117"/>
      <c r="FN28" s="117"/>
      <c r="FO28" s="117"/>
      <c r="FP28" s="117"/>
      <c r="FQ28" s="117"/>
      <c r="FR28" s="117"/>
      <c r="FS28" s="117"/>
      <c r="FT28" s="117"/>
      <c r="FU28" s="117"/>
      <c r="FV28" s="117"/>
      <c r="FW28" s="117"/>
      <c r="FX28" s="117"/>
      <c r="FY28" s="117"/>
      <c r="FZ28" s="117"/>
      <c r="GA28" s="117"/>
      <c r="GB28" s="117"/>
      <c r="GC28" s="117"/>
      <c r="GD28" s="117"/>
      <c r="GE28" s="117"/>
      <c r="GF28" s="117"/>
      <c r="GG28" s="117"/>
      <c r="GH28" s="117"/>
      <c r="GI28" s="117"/>
      <c r="GJ28" s="117"/>
      <c r="GK28" s="117"/>
      <c r="GL28" s="117"/>
      <c r="GM28" s="117"/>
      <c r="GN28" s="117"/>
      <c r="GO28" s="117"/>
      <c r="GP28" s="117"/>
      <c r="GQ28" s="117"/>
      <c r="GR28" s="117"/>
      <c r="GS28" s="117"/>
      <c r="GT28" s="117"/>
      <c r="GU28" s="117"/>
      <c r="GV28" s="117"/>
      <c r="GW28" s="117"/>
      <c r="GX28" s="117"/>
      <c r="GY28" s="117"/>
      <c r="GZ28" s="117"/>
      <c r="HA28" s="117"/>
      <c r="HB28" s="117"/>
      <c r="HC28" s="117"/>
      <c r="HD28" s="117"/>
      <c r="HE28" s="117"/>
      <c r="HF28" s="117"/>
      <c r="HG28" s="117"/>
      <c r="HH28" s="117"/>
      <c r="HI28" s="117"/>
      <c r="HJ28" s="117"/>
      <c r="HK28" s="117"/>
      <c r="HL28" s="117"/>
      <c r="HM28" s="117"/>
      <c r="HN28" s="117"/>
      <c r="HO28" s="117"/>
      <c r="HP28" s="117"/>
      <c r="HQ28" s="117"/>
      <c r="HR28" s="117"/>
      <c r="HS28" s="117"/>
      <c r="HT28" s="117"/>
      <c r="HU28" s="117"/>
      <c r="HV28" s="117"/>
      <c r="HW28" s="117"/>
      <c r="HX28" s="117"/>
      <c r="HY28" s="117"/>
      <c r="HZ28" s="117"/>
      <c r="IA28" s="117"/>
      <c r="IB28" s="117"/>
      <c r="IC28" s="117"/>
      <c r="ID28" s="117"/>
      <c r="IE28" s="117"/>
      <c r="IF28" s="117"/>
      <c r="IG28" s="117"/>
      <c r="IH28" s="117"/>
      <c r="II28" s="117"/>
      <c r="IJ28" s="117"/>
      <c r="IK28" s="117"/>
      <c r="IL28" s="117"/>
      <c r="IM28" s="117"/>
      <c r="IN28" s="117"/>
      <c r="IO28" s="117"/>
      <c r="IP28" s="117"/>
      <c r="IQ28" s="117"/>
      <c r="IR28" s="117"/>
      <c r="IS28" s="117"/>
      <c r="IT28" s="117"/>
      <c r="IU28" s="117"/>
      <c r="IV28" s="117"/>
      <c r="IW28" s="117"/>
    </row>
    <row r="29" spans="1:257" s="111" customFormat="1" ht="12" customHeight="1" outlineLevel="1">
      <c r="A29" s="120" t="s">
        <v>112</v>
      </c>
      <c r="B29" s="112" t="s">
        <v>113</v>
      </c>
      <c r="C29" s="86">
        <f t="shared" si="7"/>
        <v>2183271</v>
      </c>
      <c r="D29" s="86">
        <f t="shared" si="8"/>
        <v>2068683</v>
      </c>
      <c r="E29" s="86"/>
      <c r="F29" s="121"/>
      <c r="G29" s="122"/>
      <c r="H29" s="86"/>
      <c r="I29" s="122"/>
      <c r="J29" s="86"/>
      <c r="K29" s="122"/>
      <c r="L29" s="86"/>
      <c r="M29" s="122"/>
      <c r="N29" s="86"/>
      <c r="O29" s="122"/>
      <c r="P29" s="121"/>
      <c r="Q29" s="122"/>
      <c r="R29" s="122"/>
      <c r="S29" s="122"/>
      <c r="T29" s="121">
        <v>801.7</v>
      </c>
      <c r="U29" s="121">
        <v>2068683</v>
      </c>
      <c r="V29" s="86"/>
      <c r="W29" s="122"/>
      <c r="X29" s="86"/>
      <c r="Y29" s="122"/>
      <c r="Z29" s="122"/>
      <c r="AA29" s="86"/>
      <c r="AB29" s="122"/>
      <c r="AC29" s="122"/>
      <c r="AD29" s="115"/>
      <c r="AE29" s="86">
        <f t="shared" si="9"/>
        <v>71559</v>
      </c>
      <c r="AF29" s="114">
        <v>71559</v>
      </c>
      <c r="AG29" s="115"/>
      <c r="AH29" s="115"/>
      <c r="AI29" s="115"/>
      <c r="AJ29" s="86">
        <v>43029</v>
      </c>
      <c r="AK29" s="116"/>
      <c r="AL29" s="99"/>
      <c r="AM29" s="117"/>
      <c r="AN29" s="117"/>
      <c r="AO29" s="117"/>
      <c r="AP29" s="117"/>
      <c r="AQ29" s="117"/>
      <c r="AR29" s="117"/>
      <c r="AS29" s="117"/>
      <c r="AT29" s="117"/>
      <c r="AU29" s="117"/>
      <c r="AV29" s="117"/>
      <c r="AW29" s="117"/>
      <c r="AX29" s="117"/>
      <c r="AY29" s="117"/>
      <c r="AZ29" s="117"/>
      <c r="BA29" s="117"/>
      <c r="BB29" s="117"/>
      <c r="BC29" s="117"/>
      <c r="BD29" s="117"/>
      <c r="BE29" s="117"/>
      <c r="BF29" s="117"/>
      <c r="BG29" s="117"/>
      <c r="BH29" s="117"/>
      <c r="BI29" s="117"/>
      <c r="BJ29" s="117"/>
      <c r="BK29" s="117"/>
      <c r="BL29" s="117"/>
      <c r="BM29" s="117"/>
      <c r="BN29" s="117"/>
      <c r="BO29" s="117"/>
      <c r="BP29" s="117"/>
      <c r="BQ29" s="117"/>
      <c r="BR29" s="117"/>
      <c r="BS29" s="117"/>
      <c r="BT29" s="117"/>
      <c r="BU29" s="117"/>
      <c r="BV29" s="117"/>
      <c r="BW29" s="117"/>
      <c r="BX29" s="117"/>
      <c r="BY29" s="117"/>
      <c r="BZ29" s="117"/>
      <c r="CA29" s="117"/>
      <c r="CB29" s="117"/>
      <c r="CC29" s="117"/>
      <c r="CD29" s="117"/>
      <c r="CE29" s="117"/>
      <c r="CF29" s="117"/>
      <c r="CG29" s="117"/>
      <c r="CH29" s="117"/>
      <c r="CI29" s="117"/>
      <c r="CJ29" s="117"/>
      <c r="CK29" s="117"/>
      <c r="CL29" s="117"/>
      <c r="CM29" s="117"/>
      <c r="CN29" s="117"/>
      <c r="CO29" s="117"/>
      <c r="CP29" s="117"/>
      <c r="CQ29" s="117"/>
      <c r="CR29" s="117"/>
      <c r="CS29" s="117"/>
      <c r="CT29" s="117"/>
      <c r="CU29" s="117"/>
      <c r="CV29" s="117"/>
      <c r="CW29" s="117"/>
      <c r="CX29" s="117"/>
      <c r="CY29" s="117"/>
      <c r="CZ29" s="117"/>
      <c r="DA29" s="117"/>
      <c r="DB29" s="117"/>
      <c r="DC29" s="117"/>
      <c r="DD29" s="117"/>
      <c r="DE29" s="117"/>
      <c r="DF29" s="117"/>
      <c r="DG29" s="117"/>
      <c r="DH29" s="117"/>
      <c r="DI29" s="117"/>
      <c r="DJ29" s="117"/>
      <c r="DK29" s="117"/>
      <c r="DL29" s="117"/>
      <c r="DM29" s="117"/>
      <c r="DN29" s="117"/>
      <c r="DO29" s="117"/>
      <c r="DP29" s="117"/>
      <c r="DQ29" s="117"/>
      <c r="DR29" s="117"/>
      <c r="DS29" s="117"/>
      <c r="DT29" s="117"/>
      <c r="DU29" s="117"/>
      <c r="DV29" s="117"/>
      <c r="DW29" s="117"/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7"/>
      <c r="EY29" s="117"/>
      <c r="EZ29" s="117"/>
      <c r="FA29" s="117"/>
      <c r="FB29" s="117"/>
      <c r="FC29" s="117"/>
      <c r="FD29" s="117"/>
      <c r="FE29" s="117"/>
      <c r="FF29" s="117"/>
      <c r="FG29" s="117"/>
      <c r="FH29" s="117"/>
      <c r="FI29" s="117"/>
      <c r="FJ29" s="117"/>
      <c r="FK29" s="117"/>
      <c r="FL29" s="117"/>
      <c r="FM29" s="117"/>
      <c r="FN29" s="117"/>
      <c r="FO29" s="117"/>
      <c r="FP29" s="117"/>
      <c r="FQ29" s="117"/>
      <c r="FR29" s="117"/>
      <c r="FS29" s="117"/>
      <c r="FT29" s="117"/>
      <c r="FU29" s="117"/>
      <c r="FV29" s="117"/>
      <c r="FW29" s="117"/>
      <c r="FX29" s="117"/>
      <c r="FY29" s="117"/>
      <c r="FZ29" s="117"/>
      <c r="GA29" s="117"/>
      <c r="GB29" s="117"/>
      <c r="GC29" s="117"/>
      <c r="GD29" s="117"/>
      <c r="GE29" s="117"/>
      <c r="GF29" s="117"/>
      <c r="GG29" s="117"/>
      <c r="GH29" s="117"/>
      <c r="GI29" s="117"/>
      <c r="GJ29" s="117"/>
      <c r="GK29" s="117"/>
      <c r="GL29" s="117"/>
      <c r="GM29" s="117"/>
      <c r="GN29" s="117"/>
      <c r="GO29" s="117"/>
      <c r="GP29" s="117"/>
      <c r="GQ29" s="117"/>
      <c r="GR29" s="117"/>
      <c r="GS29" s="117"/>
      <c r="GT29" s="117"/>
      <c r="GU29" s="117"/>
      <c r="GV29" s="117"/>
      <c r="GW29" s="117"/>
      <c r="GX29" s="117"/>
      <c r="GY29" s="117"/>
      <c r="GZ29" s="117"/>
      <c r="HA29" s="117"/>
      <c r="HB29" s="117"/>
      <c r="HC29" s="117"/>
      <c r="HD29" s="117"/>
      <c r="HE29" s="117"/>
      <c r="HF29" s="117"/>
      <c r="HG29" s="117"/>
      <c r="HH29" s="117"/>
      <c r="HI29" s="117"/>
      <c r="HJ29" s="117"/>
      <c r="HK29" s="117"/>
      <c r="HL29" s="117"/>
      <c r="HM29" s="117"/>
      <c r="HN29" s="117"/>
      <c r="HO29" s="117"/>
      <c r="HP29" s="117"/>
      <c r="HQ29" s="117"/>
      <c r="HR29" s="117"/>
      <c r="HS29" s="117"/>
      <c r="HT29" s="117"/>
      <c r="HU29" s="117"/>
      <c r="HV29" s="117"/>
      <c r="HW29" s="117"/>
      <c r="HX29" s="117"/>
      <c r="HY29" s="117"/>
      <c r="HZ29" s="117"/>
      <c r="IA29" s="117"/>
      <c r="IB29" s="117"/>
      <c r="IC29" s="117"/>
      <c r="ID29" s="117"/>
      <c r="IE29" s="117"/>
      <c r="IF29" s="117"/>
      <c r="IG29" s="117"/>
      <c r="IH29" s="117"/>
      <c r="II29" s="117"/>
      <c r="IJ29" s="117"/>
      <c r="IK29" s="117"/>
      <c r="IL29" s="117"/>
      <c r="IM29" s="117"/>
      <c r="IN29" s="117"/>
      <c r="IO29" s="117"/>
      <c r="IP29" s="117"/>
      <c r="IQ29" s="117"/>
      <c r="IR29" s="117"/>
      <c r="IS29" s="117"/>
      <c r="IT29" s="117"/>
      <c r="IU29" s="117"/>
      <c r="IV29" s="117"/>
      <c r="IW29" s="117"/>
    </row>
    <row r="30" spans="1:257" ht="12.75" customHeight="1"/>
    <row r="31" spans="1:257" ht="12.75" customHeight="1"/>
    <row r="32" spans="1:257" ht="12.75" customHeight="1"/>
    <row r="33" ht="12.75" customHeight="1"/>
    <row r="34" ht="15" customHeight="1"/>
    <row r="35" ht="21.75" customHeight="1"/>
    <row r="36" ht="12.75" customHeight="1"/>
    <row r="37" ht="15" customHeight="1"/>
    <row r="38" ht="15" customHeight="1"/>
    <row r="39" ht="12.75" customHeight="1"/>
    <row r="40" ht="15" customHeight="1"/>
    <row r="41" ht="12.75" customHeight="1"/>
    <row r="42" ht="12.75" customHeight="1"/>
    <row r="43" ht="15" customHeight="1"/>
    <row r="44" ht="15" customHeight="1"/>
    <row r="45" ht="15" customHeight="1"/>
    <row r="46" ht="15" customHeight="1"/>
    <row r="47" ht="24" customHeight="1"/>
    <row r="48" ht="15" customHeight="1"/>
    <row r="49" ht="12.75" customHeight="1"/>
    <row r="50" ht="12.75" customHeight="1"/>
    <row r="51" ht="12.75" customHeight="1"/>
    <row r="52" ht="12.75" customHeight="1"/>
    <row r="53" ht="15" customHeight="1"/>
    <row r="54" ht="21.75" customHeight="1"/>
    <row r="55" ht="1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7.2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24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5" customHeight="1"/>
    <row r="124" ht="21.75" customHeight="1"/>
    <row r="125" ht="12.7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5" customHeight="1"/>
    <row r="201" ht="21.75" customHeight="1"/>
    <row r="202" ht="13.5" customHeight="1"/>
    <row r="203" ht="12.75" customHeight="1"/>
    <row r="204" ht="12.75" customHeight="1"/>
    <row r="205" ht="24" customHeight="1"/>
    <row r="206" ht="18.75" customHeight="1"/>
    <row r="207" ht="12.75" customHeight="1"/>
    <row r="208" ht="12.75" customHeight="1"/>
    <row r="209" ht="12.75" customHeight="1"/>
    <row r="210" ht="12.75" customHeight="1"/>
    <row r="211" ht="18.75" customHeight="1"/>
    <row r="212" ht="12.75" customHeight="1"/>
    <row r="213" ht="12.75" customHeight="1"/>
    <row r="214" ht="15" customHeight="1"/>
    <row r="215" ht="21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5" customHeight="1"/>
    <row r="232" ht="21.75" customHeight="1"/>
    <row r="233" ht="13.5" customHeight="1"/>
    <row r="234" ht="12.75" customHeight="1"/>
    <row r="235" ht="12.75" customHeight="1"/>
    <row r="236" ht="12.75" customHeight="1"/>
    <row r="237" ht="12.75" customHeight="1"/>
    <row r="238" ht="12.75" customHeight="1"/>
    <row r="239" ht="14.25" customHeight="1"/>
    <row r="240" ht="12.75" customHeight="1"/>
    <row r="241" ht="12.75" customHeight="1"/>
    <row r="242" ht="12.75" customHeight="1"/>
    <row r="243" ht="12.75" customHeight="1"/>
    <row r="244" ht="12.75" customHeight="1"/>
    <row r="245" ht="14.25" customHeight="1"/>
    <row r="246" ht="12.75" customHeight="1"/>
    <row r="247" ht="12.75" customHeight="1"/>
    <row r="248" ht="12.75" customHeight="1"/>
    <row r="249" ht="15" customHeight="1"/>
    <row r="250" ht="21.75" customHeight="1"/>
    <row r="251" ht="15" customHeight="1"/>
    <row r="252" ht="12.75" customHeight="1"/>
    <row r="253" ht="12.75" customHeight="1"/>
    <row r="254" ht="12.75" customHeight="1"/>
    <row r="255" ht="1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5" customHeight="1"/>
    <row r="266" ht="21.75" customHeight="1"/>
    <row r="267" ht="15" customHeight="1"/>
    <row r="268" ht="15" customHeight="1"/>
    <row r="269" ht="12.75" customHeight="1"/>
    <row r="270" ht="15" customHeight="1"/>
    <row r="271" ht="15" customHeight="1"/>
    <row r="272" ht="15" customHeight="1"/>
    <row r="273" ht="12.75" customHeight="1"/>
    <row r="274" ht="24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5" customHeight="1"/>
    <row r="282" ht="21.75" customHeight="1"/>
    <row r="283" ht="12.75" customHeight="1"/>
    <row r="284" ht="15" customHeight="1"/>
    <row r="285" ht="15" customHeight="1"/>
    <row r="286" ht="15" customHeight="1"/>
    <row r="287" ht="15" customHeight="1"/>
    <row r="288" ht="15" customHeight="1"/>
    <row r="289" ht="12.7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21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5" customHeight="1"/>
    <row r="320" ht="21.75" customHeight="1"/>
    <row r="321" ht="15" customHeight="1"/>
    <row r="322" ht="15" customHeight="1"/>
    <row r="323" ht="15" customHeight="1"/>
    <row r="324" ht="12.75" customHeight="1"/>
    <row r="325" ht="15" customHeight="1"/>
    <row r="326" ht="15" customHeight="1"/>
    <row r="327" ht="15" customHeight="1"/>
    <row r="328" ht="21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5" customHeight="1"/>
    <row r="347" ht="1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5" customHeight="1"/>
    <row r="362" ht="21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5" customHeight="1"/>
    <row r="374" ht="21.75" customHeight="1"/>
    <row r="375" ht="12.75" customHeight="1"/>
    <row r="376" ht="15" customHeight="1"/>
    <row r="377" ht="15" customHeight="1"/>
    <row r="378" ht="12.75" customHeight="1"/>
    <row r="379" ht="15" customHeight="1"/>
    <row r="380" ht="15" customHeight="1"/>
    <row r="381" ht="12.75" customHeight="1"/>
    <row r="382" ht="12.75" customHeight="1"/>
    <row r="383" ht="12.75" customHeight="1"/>
    <row r="384" ht="12.75" customHeight="1"/>
    <row r="385" ht="15" customHeight="1"/>
    <row r="386" ht="15" customHeight="1"/>
    <row r="387" ht="21.75" customHeight="1"/>
    <row r="388" ht="36" customHeight="1"/>
    <row r="389" ht="12.75" customHeight="1"/>
    <row r="390" ht="12.75" customHeight="1"/>
    <row r="391" ht="24" customHeight="1"/>
    <row r="392" ht="12.75" customHeight="1"/>
    <row r="393" ht="12.75" customHeight="1"/>
    <row r="394" ht="12.75" customHeight="1"/>
    <row r="395" ht="15" customHeight="1"/>
    <row r="396" ht="21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5" customHeight="1"/>
    <row r="420" ht="15" customHeight="1"/>
    <row r="421" ht="12.75" customHeight="1"/>
    <row r="422" ht="15" customHeight="1"/>
    <row r="423" ht="12.75" customHeight="1"/>
    <row r="424" ht="24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5" customHeight="1"/>
    <row r="470" ht="21.75" customHeight="1"/>
    <row r="471" ht="18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8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21.75" customHeight="1"/>
    <row r="495" ht="14.25" customHeight="1"/>
    <row r="496" ht="12.75" customHeight="1"/>
    <row r="497" ht="12.75" customHeight="1"/>
    <row r="498" ht="14.2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5" customHeight="1"/>
    <row r="512" ht="21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5" customHeight="1"/>
    <row r="535" ht="21.75" customHeight="1"/>
    <row r="536" ht="36" customHeight="1"/>
    <row r="537" ht="12.75" customHeight="1"/>
    <row r="538" ht="12.75" customHeight="1"/>
    <row r="539" ht="15" customHeight="1"/>
    <row r="540" ht="12.75" customHeight="1"/>
    <row r="541" ht="36" customHeight="1"/>
    <row r="542" ht="12.75" customHeight="1"/>
    <row r="543" ht="12.75" customHeight="1"/>
    <row r="544" ht="36" customHeight="1"/>
    <row r="545" ht="12.75" customHeight="1"/>
    <row r="546" ht="12.75" customHeight="1"/>
    <row r="547" ht="12.75" customHeight="1"/>
    <row r="548" ht="15" customHeight="1"/>
    <row r="549" ht="21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5" customHeight="1"/>
    <row r="564" ht="12.75" customHeight="1"/>
    <row r="565" ht="12.75" customHeight="1"/>
    <row r="566" ht="12.75" customHeight="1"/>
    <row r="567" ht="15" customHeight="1"/>
    <row r="568" ht="21.75" customHeight="1"/>
    <row r="569" ht="15" customHeight="1"/>
    <row r="570" ht="12.75" customHeight="1"/>
    <row r="571" ht="15" customHeight="1"/>
    <row r="572" ht="12.75" customHeight="1"/>
    <row r="573" ht="12.75" customHeight="1"/>
    <row r="574" ht="15" customHeight="1"/>
    <row r="575" ht="12.75" customHeight="1"/>
    <row r="576" ht="15" customHeight="1"/>
    <row r="577" ht="21.7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24" customHeight="1"/>
    <row r="664" ht="24" customHeight="1"/>
    <row r="665" ht="24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21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5" customHeight="1"/>
    <row r="752" ht="21.75" customHeight="1"/>
    <row r="753" ht="36" customHeight="1"/>
    <row r="754" ht="12.75" customHeight="1"/>
    <row r="755" ht="12.75" customHeight="1"/>
    <row r="756" ht="12.75" customHeight="1"/>
    <row r="757" ht="12.75" customHeight="1"/>
    <row r="758" ht="12.75" customHeight="1"/>
    <row r="759" ht="36" customHeight="1"/>
    <row r="760" ht="12.75" customHeight="1"/>
    <row r="761" ht="15" customHeight="1"/>
    <row r="762" ht="15" customHeight="1"/>
    <row r="763" ht="15" customHeight="1"/>
    <row r="764" ht="36" customHeight="1"/>
    <row r="765" ht="12.75" customHeight="1"/>
    <row r="766" ht="12.75" customHeight="1"/>
    <row r="767" ht="12.75" customHeight="1"/>
    <row r="768" ht="12.75" customHeight="1"/>
    <row r="769" ht="15" customHeight="1"/>
    <row r="770" ht="21.75" customHeight="1"/>
    <row r="771" ht="36" customHeight="1"/>
    <row r="772" ht="12.75" customHeight="1"/>
    <row r="773" ht="36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36" customHeight="1"/>
    <row r="781" ht="12.75" customHeight="1"/>
    <row r="782" ht="12.75" customHeight="1"/>
    <row r="783" ht="12.75" customHeight="1"/>
    <row r="784" ht="15" customHeight="1"/>
    <row r="785" ht="21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2.75" customHeight="1"/>
    <row r="801" ht="12.75" customHeight="1"/>
    <row r="802" ht="12.75" customHeight="1"/>
    <row r="803" ht="15" customHeight="1"/>
    <row r="804" ht="12.75" customHeight="1"/>
    <row r="805" ht="15" customHeight="1"/>
    <row r="806" ht="15" customHeight="1"/>
    <row r="807" ht="15" customHeight="1"/>
    <row r="808" ht="21.75" customHeight="1"/>
    <row r="809" ht="36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36" customHeight="1"/>
    <row r="833" ht="12.75" customHeight="1"/>
    <row r="834" ht="12.75" customHeight="1"/>
    <row r="835" ht="15" customHeight="1"/>
    <row r="836" ht="15" customHeight="1"/>
    <row r="837" ht="15" customHeight="1"/>
    <row r="838" ht="1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36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5" customHeight="1"/>
    <row r="899" ht="21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5" customHeight="1"/>
    <row r="917" ht="21.75" customHeight="1"/>
    <row r="918" ht="12.75" customHeight="1"/>
    <row r="919" ht="12.75" customHeight="1"/>
    <row r="920" ht="1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24" customHeight="1"/>
    <row r="941" ht="24" customHeight="1"/>
    <row r="942" ht="15" customHeight="1"/>
    <row r="943" ht="21.75" customHeight="1"/>
    <row r="944" ht="12.75" customHeight="1"/>
    <row r="954" ht="12.75" customHeight="1"/>
    <row r="964" ht="15" customHeight="1"/>
    <row r="971" ht="15" customHeight="1"/>
    <row r="972" ht="21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5" customHeight="1"/>
    <row r="999" ht="21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5" customHeight="1"/>
    <row r="1006" ht="12.75" customHeight="1"/>
    <row r="1007" ht="12.75" customHeight="1"/>
    <row r="1008" ht="15" customHeight="1"/>
    <row r="1009" ht="15" customHeight="1"/>
    <row r="1010" ht="21.75" customHeight="1"/>
    <row r="1011" ht="36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5" customHeight="1"/>
    <row r="1026" ht="21.75" customHeight="1"/>
    <row r="1027" ht="12.75" customHeight="1"/>
    <row r="1028" ht="12.75" customHeight="1"/>
    <row r="1029" ht="12.75" customHeight="1"/>
    <row r="1030" ht="12.75" customHeight="1"/>
    <row r="1031" ht="12.75" customHeight="1"/>
    <row r="1032" ht="12.75" customHeight="1"/>
    <row r="1033" ht="12.75" customHeight="1"/>
    <row r="1034" ht="12.75" customHeight="1"/>
    <row r="1035" ht="12.75" customHeight="1"/>
    <row r="1036" ht="12.75" customHeight="1"/>
    <row r="1037" ht="12.75" customHeight="1"/>
    <row r="1038" ht="12.75" customHeight="1"/>
    <row r="1039" ht="12.75" customHeight="1"/>
    <row r="1040" ht="12.75" customHeight="1"/>
    <row r="1041" ht="12.75" customHeight="1"/>
    <row r="1042" ht="15" customHeight="1"/>
    <row r="1043" ht="21.75" customHeight="1"/>
    <row r="1044" ht="12.75" customHeight="1"/>
    <row r="1045" ht="15" customHeight="1"/>
    <row r="1046" ht="12.75" customHeight="1"/>
    <row r="1047" ht="15" customHeight="1"/>
    <row r="1048" ht="12.75" customHeight="1"/>
    <row r="1049" ht="12.75" customHeight="1"/>
    <row r="1050" ht="12.75" customHeight="1"/>
    <row r="1051" ht="15" customHeight="1"/>
    <row r="1052" ht="15" customHeight="1"/>
    <row r="1053" ht="12.75" customHeight="1"/>
    <row r="1054" ht="12.75" customHeight="1"/>
    <row r="1055" ht="12.75" customHeight="1"/>
    <row r="1056" ht="15" customHeight="1"/>
    <row r="1057" ht="21.75" customHeight="1"/>
    <row r="1058" ht="12.75" customHeight="1"/>
    <row r="1059" ht="15" customHeight="1"/>
    <row r="1060" ht="12.75" customHeight="1"/>
    <row r="1061" ht="12.75" customHeight="1"/>
    <row r="1062" ht="12.75" customHeight="1"/>
    <row r="1063" ht="12.75" customHeight="1"/>
    <row r="1064" ht="12.75" customHeight="1"/>
    <row r="1065" ht="15" customHeight="1"/>
    <row r="1066" ht="21.75" customHeight="1"/>
    <row r="1067" ht="12.75" customHeight="1"/>
    <row r="1068" ht="12.75" customHeight="1"/>
    <row r="1069" ht="12.75" customHeight="1"/>
    <row r="1070" ht="12.75" customHeight="1"/>
    <row r="1071" ht="12.75" customHeight="1"/>
    <row r="1072" ht="12.75" customHeight="1"/>
    <row r="1073" ht="12.75" customHeight="1"/>
    <row r="1074" ht="12.75" customHeight="1"/>
    <row r="1075" ht="12.75" customHeight="1"/>
    <row r="1076" ht="12.75" customHeight="1"/>
    <row r="1077" ht="12.75" customHeight="1"/>
    <row r="1078" ht="15" customHeight="1"/>
    <row r="1079" ht="21.75" customHeight="1"/>
    <row r="1080" ht="12.75" customHeight="1"/>
    <row r="1081" ht="12.75" customHeight="1"/>
    <row r="1082" ht="12.75" customHeight="1"/>
    <row r="1083" ht="12.75" customHeight="1"/>
    <row r="1084" ht="12.75" customHeight="1"/>
    <row r="1085" ht="12.75" customHeight="1"/>
    <row r="1086" ht="12.75" customHeight="1"/>
    <row r="1087" ht="12.75" customHeight="1"/>
    <row r="1088" ht="15" customHeight="1"/>
    <row r="1089" ht="12.75" customHeight="1"/>
    <row r="1090" ht="12.75" customHeight="1"/>
    <row r="1091" ht="15" customHeight="1"/>
    <row r="1092" ht="15" customHeight="1"/>
    <row r="1093" ht="15" customHeight="1"/>
    <row r="1094" ht="21.75" customHeight="1"/>
    <row r="1095" ht="21.75" customHeight="1"/>
    <row r="1096" ht="12.75" customHeight="1"/>
    <row r="1097" ht="12.75" customHeight="1"/>
    <row r="1098" ht="21.75" customHeight="1"/>
    <row r="1099" ht="12.75" customHeight="1"/>
    <row r="1100" ht="12.75" customHeight="1"/>
    <row r="1101" ht="12.75" customHeight="1"/>
    <row r="1102" ht="12.75" customHeight="1"/>
    <row r="1103" ht="12.75" customHeight="1"/>
    <row r="1104" ht="12.75" customHeight="1"/>
    <row r="1105" ht="21.75" customHeight="1"/>
    <row r="1106" ht="12.75" customHeight="1"/>
    <row r="1107" ht="12.75" customHeight="1"/>
    <row r="1108" ht="12.75" customHeight="1"/>
    <row r="1109" ht="12.75" customHeight="1"/>
    <row r="1110" ht="12.75" customHeight="1"/>
    <row r="1111" ht="12.75" customHeight="1"/>
    <row r="1112" ht="12.75" customHeight="1"/>
    <row r="1113" ht="12.75" customHeight="1"/>
    <row r="1114" ht="12.75" customHeight="1"/>
    <row r="1115" ht="15" customHeight="1"/>
    <row r="1116" ht="21.75" customHeight="1"/>
    <row r="1117" ht="12.75" customHeight="1"/>
    <row r="1118" ht="12.75" customHeight="1"/>
    <row r="1119" ht="12.75" customHeight="1"/>
    <row r="1120" ht="12.75" customHeight="1"/>
    <row r="1121" ht="12.75" customHeight="1"/>
    <row r="1122" ht="12.75" customHeight="1"/>
    <row r="1123" ht="12.75" customHeight="1"/>
    <row r="1124" ht="12.75" customHeight="1"/>
    <row r="1125" ht="12.75" customHeight="1"/>
    <row r="1126" ht="12.75" customHeight="1"/>
    <row r="1127" ht="15" customHeight="1"/>
    <row r="1128" ht="21.75" customHeight="1"/>
    <row r="1129" ht="12.75" customHeight="1"/>
    <row r="1130" ht="12.75" customHeight="1"/>
    <row r="1131" ht="15" customHeight="1"/>
    <row r="1132" ht="12.75" customHeight="1"/>
    <row r="1133" ht="12.75" customHeight="1"/>
    <row r="1134" ht="15" customHeight="1"/>
    <row r="1135" ht="12.75" customHeight="1"/>
    <row r="1136" ht="12.75" customHeight="1"/>
    <row r="1137" ht="12.75" customHeight="1"/>
    <row r="1138" ht="12.75" customHeight="1"/>
    <row r="1139" ht="12.75" customHeight="1"/>
    <row r="1140" ht="12.75" customHeight="1"/>
    <row r="1141" ht="12.75" customHeight="1"/>
    <row r="1142" ht="12.75" customHeight="1"/>
    <row r="1143" ht="12.75" customHeight="1"/>
    <row r="1144" ht="12.75" customHeight="1"/>
    <row r="1145" ht="12.75" customHeight="1"/>
    <row r="1146" ht="12.75" customHeight="1"/>
    <row r="1147" ht="12.75" customHeight="1"/>
    <row r="1148" ht="12.75" customHeight="1"/>
    <row r="1149" ht="15" customHeight="1"/>
    <row r="1150" ht="21.75" customHeight="1"/>
    <row r="1151" ht="17.25" customHeight="1"/>
    <row r="1152" ht="12.75" customHeight="1"/>
    <row r="1153" ht="12.75" customHeight="1"/>
    <row r="1154" ht="12.75" customHeight="1"/>
    <row r="1155" ht="12.75" customHeight="1"/>
    <row r="1156" ht="12.75" customHeight="1"/>
    <row r="1157" ht="12.75" customHeight="1"/>
    <row r="1158" ht="12.75" customHeight="1"/>
    <row r="1159" ht="15" customHeight="1"/>
    <row r="1160" ht="12.75" customHeight="1"/>
    <row r="1161" ht="15" customHeight="1"/>
    <row r="1162" ht="12.75" customHeight="1"/>
    <row r="1163" ht="12.75" customHeight="1"/>
    <row r="1164" ht="12.75" customHeight="1"/>
    <row r="1165" ht="12.75" customHeight="1"/>
    <row r="1166" ht="12.75" customHeight="1"/>
    <row r="1167" ht="12.75" customHeight="1"/>
    <row r="1168" ht="12.75" customHeight="1"/>
    <row r="1169" ht="12.75" customHeight="1"/>
    <row r="1170" ht="12.75" customHeight="1"/>
    <row r="1171" ht="12.75" customHeight="1"/>
    <row r="1172" ht="12.75" customHeight="1"/>
    <row r="1173" ht="12.75" customHeight="1"/>
    <row r="1174" ht="12.75" customHeight="1"/>
    <row r="1175" ht="12.75" customHeight="1"/>
    <row r="1176" ht="12.75" customHeight="1"/>
    <row r="1177" ht="12.75" customHeight="1"/>
    <row r="1178" ht="12.75" customHeight="1"/>
    <row r="1179" ht="12.75" customHeight="1"/>
    <row r="1180" ht="12.75" customHeight="1"/>
    <row r="1181" ht="12.75" customHeight="1"/>
    <row r="1182" ht="12.75" customHeight="1"/>
    <row r="1183" ht="12.75" customHeight="1"/>
    <row r="1184" ht="12.75" customHeight="1"/>
    <row r="1185" ht="12.75" customHeight="1"/>
    <row r="1186" ht="12.75" customHeight="1"/>
    <row r="1187" ht="12.75" customHeight="1"/>
    <row r="1188" ht="12.75" customHeight="1"/>
    <row r="1189" ht="12.75" customHeight="1"/>
    <row r="1190" ht="12.75" customHeight="1"/>
    <row r="1191" ht="12.75" customHeight="1"/>
    <row r="1192" ht="12.75" customHeight="1"/>
    <row r="1193" ht="12.75" customHeight="1"/>
    <row r="1194" ht="12.75" customHeight="1"/>
    <row r="1195" ht="12.75" customHeight="1"/>
    <row r="1196" ht="12.75" customHeight="1"/>
    <row r="1197" ht="12.75" customHeight="1"/>
    <row r="1198" ht="20.25" customHeight="1"/>
    <row r="1199" ht="12.75" customHeight="1"/>
    <row r="1200" ht="12.75" customHeight="1"/>
    <row r="1201" ht="12.75" customHeight="1"/>
    <row r="1202" ht="15" customHeight="1"/>
    <row r="1203" ht="15" customHeight="1"/>
    <row r="1204" ht="12.75" customHeight="1"/>
    <row r="1205" ht="15" customHeight="1"/>
    <row r="1206" ht="15" customHeight="1"/>
    <row r="1207" ht="12.75" customHeight="1"/>
    <row r="1208" ht="24" customHeight="1"/>
    <row r="1209" ht="24" customHeight="1"/>
    <row r="1210" ht="12.75" customHeight="1"/>
    <row r="1211" ht="12.75" customHeight="1"/>
    <row r="1212" ht="12.75" customHeight="1"/>
    <row r="1213" ht="18.75" customHeight="1"/>
    <row r="1214" ht="12.75" customHeight="1"/>
    <row r="1215" ht="12.75" customHeight="1"/>
    <row r="1216" ht="12.75" customHeight="1"/>
    <row r="1217" ht="12.75" customHeight="1"/>
    <row r="1218" ht="12.75" customHeight="1"/>
    <row r="1219" ht="12.75" customHeight="1"/>
    <row r="1220" ht="12.75" customHeight="1"/>
    <row r="1221" ht="15" customHeight="1"/>
    <row r="1222" ht="21.75" customHeight="1"/>
    <row r="1223" ht="19.5" customHeight="1"/>
    <row r="1224" ht="12.75" customHeight="1"/>
    <row r="1225" ht="12.75" customHeight="1"/>
    <row r="1226" ht="12.75" customHeight="1"/>
    <row r="1227" ht="24" customHeight="1"/>
    <row r="1228" ht="12.75" customHeight="1"/>
    <row r="1229" ht="12.75" customHeight="1"/>
    <row r="1230" ht="24" customHeight="1"/>
    <row r="1231" ht="24" customHeight="1"/>
    <row r="1232" ht="24" customHeight="1"/>
    <row r="1233" ht="24" customHeight="1"/>
    <row r="1234" ht="24" customHeight="1"/>
    <row r="1235" ht="24" customHeight="1"/>
    <row r="1236" ht="15" customHeight="1"/>
    <row r="1237" ht="15" customHeight="1"/>
    <row r="1238" ht="18.75" customHeight="1"/>
    <row r="1239" ht="15" customHeight="1"/>
    <row r="1240" ht="12.75" customHeight="1"/>
    <row r="1241" ht="12.75" customHeight="1"/>
    <row r="1242" ht="12.75" customHeight="1"/>
    <row r="1243" ht="12.75" customHeight="1"/>
    <row r="1244" ht="12.75" customHeight="1"/>
    <row r="1245" ht="12.75" customHeight="1"/>
    <row r="1246" ht="12.75" customHeight="1"/>
    <row r="1247" ht="12.75" customHeight="1"/>
    <row r="1248" ht="12.75" customHeight="1"/>
    <row r="1249" ht="12.75" customHeight="1"/>
    <row r="1250" ht="12.75" customHeight="1"/>
    <row r="1251" ht="12.75" customHeight="1"/>
    <row r="1252" ht="12.75" customHeight="1"/>
    <row r="1253" ht="12.75" customHeight="1"/>
    <row r="1254" ht="12.75" customHeight="1"/>
    <row r="1255" ht="12.75" customHeight="1"/>
    <row r="1256" ht="12.75" customHeight="1"/>
    <row r="1257" ht="12.75" customHeight="1"/>
    <row r="1258" ht="12.75" customHeight="1"/>
    <row r="1259" ht="12.75" customHeight="1"/>
    <row r="1260" ht="12.75" customHeight="1"/>
    <row r="1261" ht="12.75" customHeight="1"/>
    <row r="1262" ht="12.75" customHeight="1"/>
    <row r="1263" ht="12.75" customHeight="1"/>
    <row r="1264" ht="24" customHeight="1"/>
    <row r="1265" ht="12.75" customHeight="1"/>
    <row r="1266" ht="12.75" customHeight="1"/>
    <row r="1267" ht="12.75" customHeight="1"/>
    <row r="1268" ht="12.75" customHeight="1"/>
    <row r="1269" ht="12.75" customHeight="1"/>
    <row r="1270" ht="12.75" customHeight="1"/>
    <row r="1271" ht="12.75" customHeight="1"/>
    <row r="1272" ht="12.75" customHeight="1"/>
    <row r="1273" ht="24" customHeight="1"/>
    <row r="1274" ht="24" customHeight="1"/>
    <row r="1275" ht="24" customHeight="1"/>
    <row r="1276" ht="24" customHeight="1"/>
    <row r="1277" ht="24" customHeight="1"/>
    <row r="1278" ht="24" customHeight="1"/>
    <row r="1279" ht="24" customHeight="1"/>
    <row r="1280" ht="24" customHeight="1"/>
    <row r="1281" ht="24" customHeight="1"/>
    <row r="1282" ht="24" customHeight="1"/>
    <row r="1283" ht="12.75" customHeight="1"/>
    <row r="1284" ht="24" customHeight="1"/>
    <row r="1285" ht="12.75" customHeight="1"/>
    <row r="1286" ht="24" customHeight="1"/>
    <row r="1287" ht="24" customHeight="1"/>
    <row r="1288" ht="24" customHeight="1"/>
    <row r="1289" ht="12.75" customHeight="1"/>
    <row r="1290" ht="12.75" customHeight="1"/>
    <row r="1291" ht="12.75" customHeight="1"/>
    <row r="1292" ht="12.75" customHeight="1"/>
    <row r="1293" ht="12.75" customHeight="1"/>
    <row r="1294" ht="12.75" customHeight="1"/>
    <row r="1295" ht="12.75" customHeight="1"/>
    <row r="1296" ht="12.75" customHeight="1"/>
    <row r="1297" ht="12.75" customHeight="1"/>
    <row r="1298" ht="12.75" customHeight="1"/>
    <row r="1299" ht="12.75" customHeight="1"/>
    <row r="1300" ht="12.75" customHeight="1"/>
    <row r="1301" ht="12.75" customHeight="1"/>
    <row r="1302" ht="12.75" customHeight="1"/>
    <row r="1303" ht="12.75" customHeight="1"/>
    <row r="1304" ht="12.75" customHeight="1"/>
    <row r="1305" ht="12.75" customHeight="1"/>
    <row r="1306" ht="36" customHeight="1"/>
    <row r="1307" ht="12.75" customHeight="1"/>
    <row r="1308" ht="12.75" customHeight="1"/>
    <row r="1309" ht="12.75" customHeight="1"/>
    <row r="1310" ht="12.75" customHeight="1"/>
    <row r="1311" ht="12.75" customHeight="1"/>
    <row r="1312" ht="12.75" customHeight="1"/>
    <row r="1313" ht="12.75" customHeight="1"/>
    <row r="1314" ht="12.75" customHeight="1"/>
    <row r="1315" ht="12.75" customHeight="1"/>
    <row r="1316" ht="12.75" customHeight="1"/>
    <row r="1317" ht="12.75" customHeight="1"/>
    <row r="1318" ht="12.75" customHeight="1"/>
    <row r="1319" ht="12.75" customHeight="1"/>
    <row r="1320" ht="12.75" customHeight="1"/>
    <row r="1321" ht="12.75" customHeight="1"/>
    <row r="1322" ht="12.75" customHeight="1"/>
    <row r="1323" ht="12.75" customHeight="1"/>
    <row r="1324" ht="12.75" customHeight="1"/>
    <row r="1325" ht="12.75" customHeight="1"/>
    <row r="1326" ht="12.75" customHeight="1"/>
    <row r="1327" ht="12.75" customHeight="1"/>
    <row r="1328" ht="12.75" customHeight="1"/>
    <row r="1329" ht="12.75" customHeight="1"/>
    <row r="1330" ht="12.75" customHeight="1"/>
    <row r="1331" ht="12.75" customHeight="1"/>
    <row r="1332" ht="12.75" customHeight="1"/>
    <row r="1333" ht="12.75" customHeight="1"/>
    <row r="1334" ht="12.75" customHeight="1"/>
    <row r="1335" ht="21.75" customHeight="1"/>
    <row r="1336" ht="12.75" customHeight="1"/>
    <row r="1337" ht="12.75" customHeight="1"/>
    <row r="1338" ht="12.75" customHeight="1"/>
    <row r="1339" ht="12.75" customHeight="1"/>
    <row r="1340" ht="12.75" customHeight="1"/>
    <row r="1341" ht="12.75" customHeight="1"/>
    <row r="1342" ht="12.75" customHeight="1"/>
    <row r="1343" ht="12.75" customHeight="1"/>
    <row r="1344" ht="12.75" customHeight="1"/>
    <row r="1345" ht="12.75" customHeight="1"/>
    <row r="1346" ht="12.75" customHeight="1"/>
    <row r="1347" ht="12.75" customHeight="1"/>
    <row r="1348" ht="12.75" customHeight="1"/>
    <row r="1349" ht="12.75" customHeight="1"/>
    <row r="1350" ht="12.75" customHeight="1"/>
    <row r="1351" ht="12.75" customHeight="1"/>
    <row r="1352" ht="12.75" customHeight="1"/>
    <row r="1353" ht="12.75" customHeight="1"/>
    <row r="1354" ht="12.75" customHeight="1"/>
    <row r="1355" ht="12.75" customHeight="1"/>
    <row r="1356" ht="12.75" customHeight="1"/>
    <row r="1357" ht="12.75" customHeight="1"/>
    <row r="1358" ht="12.75" customHeight="1"/>
    <row r="1359" ht="12.75" customHeight="1"/>
    <row r="1360" ht="12.75" customHeight="1"/>
    <row r="1361" ht="12.75" customHeight="1"/>
    <row r="1362" ht="12.75" customHeight="1"/>
    <row r="1363" ht="15" customHeight="1"/>
    <row r="1364" ht="12.75" customHeight="1"/>
    <row r="1365" ht="15" customHeight="1"/>
    <row r="1366" ht="15" customHeight="1"/>
    <row r="1367" ht="15" customHeight="1"/>
    <row r="1368" ht="15" customHeight="1"/>
    <row r="1369" ht="12.75" customHeight="1"/>
    <row r="1370" ht="12.75" customHeight="1"/>
    <row r="1371" ht="12.75" customHeight="1"/>
    <row r="1372" ht="12.75" customHeight="1"/>
    <row r="1373" ht="12.75" customHeight="1"/>
    <row r="1374" ht="12.75" customHeight="1"/>
    <row r="1375" ht="12.75" customHeight="1"/>
    <row r="1376" ht="15" customHeight="1"/>
    <row r="1377" ht="12.75" customHeight="1"/>
    <row r="1378" ht="12.75" customHeight="1"/>
    <row r="1379" ht="12.75" customHeight="1"/>
    <row r="1380" ht="12.75" customHeight="1"/>
    <row r="1381" ht="12.75" customHeight="1"/>
    <row r="1382" ht="24" customHeight="1"/>
    <row r="1383" ht="24" customHeight="1"/>
    <row r="1384" ht="24" customHeight="1"/>
    <row r="1385" ht="24" customHeight="1"/>
    <row r="1386" ht="24" customHeight="1"/>
    <row r="1387" ht="12.75" customHeight="1"/>
    <row r="1388" ht="12.75" customHeight="1"/>
    <row r="1389" ht="12.75" customHeight="1"/>
    <row r="1390" ht="24" customHeight="1"/>
    <row r="1391" ht="12.75" customHeight="1"/>
    <row r="1392" ht="24" customHeight="1"/>
    <row r="1393" ht="15" customHeight="1"/>
    <row r="1394" ht="21.75" customHeight="1"/>
    <row r="1395" ht="36" customHeight="1"/>
    <row r="1396" ht="15" customHeight="1"/>
    <row r="1397" ht="15" customHeight="1"/>
    <row r="1398" ht="15" customHeight="1"/>
    <row r="1399" ht="15" customHeight="1"/>
    <row r="1400" ht="15" customHeight="1"/>
    <row r="1401" ht="15" customHeight="1"/>
    <row r="1402" ht="15" customHeight="1"/>
    <row r="1403" ht="15" customHeight="1"/>
    <row r="1404" ht="15" customHeight="1"/>
    <row r="1405" ht="15" customHeight="1"/>
    <row r="1406" ht="15" customHeight="1"/>
    <row r="1407" ht="15" customHeight="1"/>
    <row r="1408" ht="15" customHeight="1"/>
    <row r="1409" ht="15" customHeight="1"/>
    <row r="1410" ht="15" customHeight="1"/>
    <row r="1411" ht="15" customHeight="1"/>
    <row r="1412" ht="15" customHeight="1"/>
    <row r="1413" ht="15" customHeight="1"/>
    <row r="1414" ht="15" customHeight="1"/>
    <row r="1415" ht="15" customHeight="1"/>
    <row r="1416" ht="15" customHeight="1"/>
    <row r="1417" ht="15" customHeight="1"/>
    <row r="1418" ht="15" customHeight="1"/>
    <row r="1419" ht="15" customHeight="1"/>
    <row r="1420" ht="15" customHeight="1"/>
    <row r="1421" ht="15" customHeight="1"/>
    <row r="1422" ht="15" customHeight="1"/>
    <row r="1423" ht="15" customHeight="1"/>
    <row r="1424" ht="15" customHeight="1"/>
    <row r="1425" ht="15" customHeight="1"/>
    <row r="1426" ht="15" customHeight="1"/>
    <row r="1427" ht="15" customHeight="1"/>
    <row r="1428" ht="15" customHeight="1"/>
    <row r="1429" ht="15.75" customHeight="1"/>
    <row r="1430" ht="15" customHeight="1"/>
    <row r="1431" ht="15" customHeight="1"/>
    <row r="1432" ht="15" customHeight="1"/>
    <row r="1433" ht="15" customHeight="1"/>
    <row r="1434" ht="15" customHeight="1"/>
    <row r="1435" ht="15" customHeight="1"/>
    <row r="1436" ht="15" customHeight="1"/>
    <row r="1437" ht="15" customHeight="1"/>
    <row r="1438" ht="15" customHeight="1"/>
    <row r="1439" ht="15" customHeight="1"/>
    <row r="1440" ht="15" customHeight="1"/>
    <row r="1441" ht="15" customHeight="1"/>
    <row r="1442" ht="36" customHeight="1"/>
    <row r="1443" ht="15" customHeight="1"/>
    <row r="1444" ht="15" customHeight="1"/>
    <row r="1445" ht="15" customHeight="1"/>
    <row r="1446" ht="15" customHeight="1"/>
    <row r="1447" ht="15" customHeight="1"/>
    <row r="1448" ht="15" customHeight="1"/>
    <row r="1449" ht="15" customHeight="1"/>
    <row r="1450" ht="15" customHeight="1"/>
    <row r="1451" ht="15" customHeight="1"/>
    <row r="1452" ht="15" customHeight="1"/>
    <row r="1453" ht="15" customHeight="1"/>
    <row r="1454" ht="15" customHeight="1"/>
    <row r="1455" ht="15" customHeight="1"/>
    <row r="1456" ht="15" customHeight="1"/>
    <row r="1457" ht="15" customHeight="1"/>
    <row r="1458" ht="15" customHeight="1"/>
    <row r="1459" ht="15" customHeight="1"/>
    <row r="1460" ht="15" customHeight="1"/>
    <row r="1461" ht="15" customHeight="1"/>
    <row r="1462" ht="15" customHeight="1"/>
    <row r="1463" ht="15" customHeight="1"/>
    <row r="1464" ht="15" customHeight="1"/>
    <row r="1465" ht="15" customHeight="1"/>
    <row r="1466" ht="15" customHeight="1"/>
    <row r="1467" ht="15" customHeight="1"/>
    <row r="1468" ht="15" customHeight="1"/>
    <row r="1469" ht="15" customHeight="1"/>
    <row r="1470" ht="15" customHeight="1"/>
    <row r="1471" ht="15" customHeight="1"/>
    <row r="1472" ht="15" customHeight="1"/>
    <row r="1473" ht="15" customHeight="1"/>
    <row r="1474" ht="15" customHeight="1"/>
    <row r="1475" ht="15" customHeight="1"/>
    <row r="1476" ht="15" customHeight="1"/>
    <row r="1477" ht="15" customHeight="1"/>
    <row r="1478" ht="15" customHeight="1"/>
    <row r="1479" ht="15" customHeight="1"/>
    <row r="1480" ht="12.75" customHeight="1"/>
    <row r="1481" ht="12.75" customHeight="1"/>
    <row r="1482" ht="12.75" customHeight="1"/>
    <row r="1483" ht="12.75" customHeight="1"/>
    <row r="1484" ht="15" customHeight="1"/>
    <row r="1485" ht="12.75" customHeight="1"/>
    <row r="1486" ht="12.75" customHeight="1"/>
    <row r="1487" ht="12.75" customHeight="1"/>
    <row r="1488" ht="12.75" customHeight="1"/>
    <row r="1489" ht="12.75" customHeight="1"/>
    <row r="1490" ht="12.75" customHeight="1"/>
    <row r="1491" ht="12.75" customHeight="1"/>
    <row r="1492" ht="12.75" customHeight="1"/>
    <row r="1493" ht="12.75" customHeight="1"/>
    <row r="1494" ht="12.75" customHeight="1"/>
    <row r="1495" ht="12.75" customHeight="1"/>
    <row r="1496" ht="12.75" customHeight="1"/>
    <row r="1497" ht="12.75" customHeight="1"/>
    <row r="1498" ht="12.75" customHeight="1"/>
    <row r="1499" ht="12.75" customHeight="1"/>
    <row r="1500" ht="12.75" customHeight="1"/>
    <row r="1501" ht="12.75" customHeight="1"/>
    <row r="1502" ht="12.75" customHeight="1"/>
    <row r="1503" ht="12.75" customHeight="1"/>
    <row r="1504" ht="15" customHeight="1"/>
    <row r="1505" ht="15" customHeight="1"/>
    <row r="1506" ht="15" customHeight="1"/>
    <row r="1507" ht="12.75" customHeight="1"/>
    <row r="1508" ht="12.75" customHeight="1"/>
    <row r="1509" ht="12.75" customHeight="1"/>
    <row r="1510" ht="12.75" customHeight="1"/>
    <row r="1511" ht="12.75" customHeight="1"/>
    <row r="1512" ht="12.75" customHeight="1"/>
    <row r="1513" ht="12.75" customHeight="1"/>
    <row r="1514" ht="12.75" customHeight="1"/>
    <row r="1515" ht="12.75" customHeight="1"/>
    <row r="1516" ht="12.75" customHeight="1"/>
    <row r="1517" ht="12.75" customHeight="1"/>
    <row r="1518" ht="12.75" customHeight="1"/>
    <row r="1519" ht="12.75" customHeight="1"/>
    <row r="1520" ht="12.75" customHeight="1"/>
    <row r="1521" ht="12.75" customHeight="1"/>
    <row r="1522" ht="12.75" customHeight="1"/>
    <row r="1523" ht="15" customHeight="1"/>
    <row r="1524" ht="36" customHeight="1"/>
    <row r="1525" ht="12.75" customHeight="1"/>
    <row r="1526" ht="15" customHeight="1"/>
    <row r="1527" ht="15" customHeight="1"/>
    <row r="1528" ht="15" customHeight="1"/>
    <row r="1529" ht="15" customHeight="1"/>
    <row r="1530" ht="15" customHeight="1"/>
    <row r="1531" ht="15" customHeight="1"/>
    <row r="1532" ht="15" customHeight="1"/>
    <row r="1533" ht="15" customHeight="1"/>
    <row r="1534" ht="15" customHeight="1"/>
    <row r="1535" ht="15" customHeight="1"/>
    <row r="1536" ht="15" customHeight="1"/>
    <row r="1537" ht="15" customHeight="1"/>
    <row r="1538" ht="15" customHeight="1"/>
    <row r="1539" ht="15" customHeight="1"/>
    <row r="1540" ht="15" customHeight="1"/>
    <row r="1541" ht="15" customHeight="1"/>
    <row r="1542" ht="15" customHeight="1"/>
    <row r="1543" ht="15" customHeight="1"/>
    <row r="1544" ht="15" customHeight="1"/>
    <row r="1545" ht="15" customHeight="1"/>
    <row r="1546" ht="15" customHeight="1"/>
    <row r="1547" ht="15" customHeight="1"/>
    <row r="1548" ht="15" customHeight="1"/>
    <row r="1549" ht="15" customHeight="1"/>
    <row r="1550" ht="15" customHeight="1"/>
    <row r="1551" ht="15" customHeight="1"/>
    <row r="1552" ht="15" customHeight="1"/>
    <row r="1553" ht="15" customHeight="1"/>
    <row r="1554" ht="15" customHeight="1"/>
    <row r="1555" ht="15" customHeight="1"/>
    <row r="1556" ht="15" customHeight="1"/>
    <row r="1557" ht="15" customHeight="1"/>
    <row r="1558" ht="15" customHeight="1"/>
    <row r="1559" ht="15" customHeight="1"/>
    <row r="1560" ht="15" customHeight="1"/>
    <row r="1561" ht="15" customHeight="1"/>
    <row r="1562" ht="15" customHeight="1"/>
    <row r="1563" ht="15" customHeight="1"/>
    <row r="1564" ht="15" customHeight="1"/>
    <row r="1565" ht="15" customHeight="1"/>
    <row r="1566" ht="15" customHeight="1"/>
    <row r="1567" ht="15" customHeight="1"/>
    <row r="1568" ht="15" customHeight="1"/>
    <row r="1569" ht="15" customHeight="1"/>
    <row r="1570" ht="15" customHeight="1"/>
    <row r="1571" ht="15" customHeight="1"/>
    <row r="1572" ht="15" customHeight="1"/>
    <row r="1573" ht="15" customHeight="1"/>
    <row r="1574" ht="12.75" customHeight="1"/>
    <row r="1575" ht="12.75" customHeight="1"/>
    <row r="1576" ht="21.75" customHeight="1"/>
    <row r="1577" ht="12.75" customHeight="1"/>
    <row r="1578" ht="12.75" customHeight="1"/>
    <row r="1579" ht="12.75" customHeight="1"/>
    <row r="1580" ht="12.75" customHeight="1"/>
    <row r="1581" ht="12.75" customHeight="1"/>
    <row r="1582" ht="12.75" customHeight="1"/>
    <row r="1583" ht="12.75" customHeight="1"/>
    <row r="1584" ht="12.75" customHeight="1"/>
    <row r="1585" ht="12.75" customHeight="1"/>
    <row r="1586" ht="12.75" customHeight="1"/>
    <row r="1587" ht="24" customHeight="1"/>
    <row r="1588" ht="12.75" customHeight="1"/>
    <row r="1589" ht="12.75" customHeight="1"/>
    <row r="1590" ht="12.75" customHeight="1"/>
    <row r="1591" ht="12.75" customHeight="1"/>
    <row r="1592" ht="12.75" customHeight="1"/>
    <row r="1593" ht="12.75" customHeight="1"/>
    <row r="1594" ht="12.75" customHeight="1"/>
    <row r="1595" ht="12.75" customHeight="1"/>
    <row r="1596" ht="12.75" customHeight="1"/>
    <row r="1597" ht="12.75" customHeight="1"/>
    <row r="1598" ht="12.75" customHeight="1"/>
    <row r="1599" ht="12.75" customHeight="1"/>
    <row r="1600" ht="12.75" customHeight="1"/>
    <row r="1601" ht="12.75" customHeight="1"/>
    <row r="1602" ht="12.75" customHeight="1"/>
    <row r="1603" ht="12.75" customHeight="1"/>
    <row r="1604" ht="24" customHeight="1"/>
    <row r="1605" ht="12.75" customHeight="1"/>
    <row r="1606" ht="12.75" customHeight="1"/>
    <row r="1607" ht="12.75" customHeight="1"/>
    <row r="1608" ht="12.75" customHeight="1"/>
    <row r="1609" ht="12.75" customHeight="1"/>
    <row r="1610" ht="12.75" customHeight="1"/>
    <row r="1611" ht="12.75" customHeight="1"/>
    <row r="1612" ht="12.75" customHeight="1"/>
    <row r="1613" ht="24" customHeight="1"/>
    <row r="1614" ht="12.75" customHeight="1"/>
    <row r="1615" ht="12.75" customHeight="1"/>
    <row r="1616" ht="12.75" customHeight="1"/>
    <row r="1617" ht="12.75" customHeight="1"/>
    <row r="1618" ht="12.75" customHeight="1"/>
    <row r="1619" ht="12.75" customHeight="1"/>
    <row r="1620" ht="12.75" customHeight="1"/>
    <row r="1621" ht="12.75" customHeight="1"/>
    <row r="1622" ht="12.75" customHeight="1"/>
    <row r="1623" ht="12.75" customHeight="1"/>
    <row r="1624" ht="12.75" customHeight="1"/>
    <row r="1625" ht="12.75" customHeight="1"/>
    <row r="1626" ht="12.75" customHeight="1"/>
    <row r="1627" ht="12.75" customHeight="1"/>
    <row r="1628" ht="12.75" customHeight="1"/>
    <row r="1629" ht="12.75" customHeight="1"/>
    <row r="1630" ht="12.75" customHeight="1"/>
    <row r="1631" ht="12.75" customHeight="1"/>
    <row r="1632" ht="12.75" customHeight="1"/>
    <row r="1633" ht="12.75" customHeight="1"/>
    <row r="1634" ht="12.75" customHeight="1"/>
    <row r="1635" ht="24" customHeight="1"/>
    <row r="1636" ht="24" customHeight="1"/>
    <row r="1637" ht="24" customHeight="1"/>
    <row r="1638" ht="24" customHeight="1"/>
    <row r="1639" ht="24" customHeight="1"/>
    <row r="1640" ht="24" customHeight="1"/>
    <row r="1641" ht="24" customHeight="1"/>
    <row r="1642" ht="24" customHeight="1"/>
    <row r="1643" ht="24" customHeight="1"/>
    <row r="1644" ht="24" customHeight="1"/>
    <row r="1645" ht="24" customHeight="1"/>
    <row r="1646" ht="24" customHeight="1"/>
    <row r="1647" ht="24" customHeight="1"/>
    <row r="1648" ht="24" customHeight="1"/>
    <row r="1649" ht="24" customHeight="1"/>
    <row r="1650" ht="24" customHeight="1"/>
    <row r="1651" ht="12.75" customHeight="1"/>
    <row r="1652" ht="12.75" customHeight="1"/>
    <row r="1653" ht="12.75" customHeight="1"/>
    <row r="1654" ht="12.75" customHeight="1"/>
    <row r="1655" ht="12.75" customHeight="1"/>
    <row r="1656" ht="12.75" customHeight="1"/>
    <row r="1657" ht="12.75" customHeight="1"/>
    <row r="1658" ht="12.75" customHeight="1"/>
    <row r="1659" ht="12.75" customHeight="1"/>
    <row r="1660" ht="12.75" customHeight="1"/>
    <row r="1661" ht="12.75" customHeight="1"/>
    <row r="1662" ht="12.75" customHeight="1"/>
    <row r="1663" ht="12.75" customHeight="1"/>
    <row r="1664" ht="12.75" customHeight="1"/>
    <row r="1665" ht="12.75" customHeight="1"/>
    <row r="1666" ht="12.75" customHeight="1"/>
    <row r="1667" ht="12.75" customHeight="1"/>
    <row r="1668" ht="12.75" customHeight="1"/>
    <row r="1669" ht="12.75" customHeight="1"/>
    <row r="1670" ht="12.75" customHeight="1"/>
    <row r="1671" ht="12.75" customHeight="1"/>
    <row r="1672" ht="12.75" customHeight="1"/>
    <row r="1673" ht="12.75" customHeight="1"/>
    <row r="1674" ht="12.75" customHeight="1"/>
    <row r="1675" ht="12.75" customHeight="1"/>
    <row r="1676" ht="12.75" customHeight="1"/>
    <row r="1677" ht="12.75" customHeight="1"/>
    <row r="1678" ht="12.75" customHeight="1"/>
    <row r="1679" ht="12.75" customHeight="1"/>
    <row r="1680" ht="12.75" customHeight="1"/>
    <row r="1681" ht="12.75" customHeight="1"/>
    <row r="1682" ht="12.75" customHeight="1"/>
    <row r="1683" ht="12.75" customHeight="1"/>
    <row r="1684" ht="12.75" customHeight="1"/>
    <row r="1685" ht="12.75" customHeight="1"/>
    <row r="1686" ht="12.75" customHeight="1"/>
    <row r="1687" ht="12.75" customHeight="1"/>
    <row r="1688" ht="12.75" customHeight="1"/>
    <row r="1689" ht="12.75" customHeight="1"/>
    <row r="1690" ht="12.75" customHeight="1"/>
    <row r="1691" ht="12.75" customHeight="1"/>
    <row r="1692" ht="12.75" customHeight="1"/>
    <row r="1693" ht="12.75" customHeight="1"/>
    <row r="1694" ht="12.75" customHeight="1"/>
    <row r="1695" ht="24" customHeight="1"/>
    <row r="1696" ht="24" customHeight="1"/>
    <row r="1697" ht="24" customHeight="1"/>
    <row r="1698" ht="24" customHeight="1"/>
    <row r="1699" ht="24" customHeight="1"/>
    <row r="1700" ht="24" customHeight="1"/>
    <row r="1701" ht="24" customHeight="1"/>
    <row r="1702" ht="24" customHeight="1"/>
    <row r="1703" ht="24" customHeight="1"/>
    <row r="1704" ht="24" customHeight="1"/>
    <row r="1705" ht="24" customHeight="1"/>
    <row r="1706" ht="24" customHeight="1"/>
    <row r="1707" ht="24" customHeight="1"/>
    <row r="1708" ht="24" customHeight="1"/>
    <row r="1709" ht="24" customHeight="1"/>
    <row r="1710" ht="12.75" customHeight="1"/>
    <row r="1711" ht="24" customHeight="1"/>
    <row r="1712" ht="12.75" customHeight="1"/>
    <row r="1713" ht="12.75" customHeight="1"/>
    <row r="1714" ht="12.75" customHeight="1"/>
    <row r="1715" ht="12.75" customHeight="1"/>
    <row r="1716" ht="15" customHeight="1"/>
    <row r="1717" ht="15" customHeight="1"/>
    <row r="1718" ht="15" customHeight="1"/>
    <row r="1719" ht="15" customHeight="1"/>
    <row r="1720" ht="15" customHeight="1"/>
    <row r="1721" ht="15" customHeight="1"/>
    <row r="1722" ht="15" customHeight="1"/>
    <row r="1723" ht="15" customHeight="1"/>
    <row r="1724" ht="15" customHeight="1"/>
    <row r="1725" ht="15" customHeight="1"/>
    <row r="1726" ht="15" customHeight="1"/>
    <row r="1727" ht="15" customHeight="1"/>
    <row r="1728" ht="15" customHeight="1"/>
    <row r="1729" ht="15" customHeight="1"/>
    <row r="1730" ht="15" customHeight="1"/>
    <row r="1731" ht="15" customHeight="1"/>
    <row r="1732" ht="15" customHeight="1"/>
    <row r="1733" ht="15" customHeight="1"/>
    <row r="1734" ht="15" customHeight="1"/>
    <row r="1735" ht="15" customHeight="1"/>
    <row r="1736" ht="15" customHeight="1"/>
    <row r="1737" ht="15" customHeight="1"/>
    <row r="1738" ht="15" customHeight="1"/>
    <row r="1739" ht="15" customHeight="1"/>
    <row r="1740" ht="15" customHeight="1"/>
    <row r="1741" ht="15" customHeight="1"/>
    <row r="1742" ht="15" customHeight="1"/>
    <row r="1743" ht="15" customHeight="1"/>
    <row r="1744" ht="15" customHeight="1"/>
    <row r="1745" ht="15" customHeight="1"/>
    <row r="1746" ht="15" customHeight="1"/>
    <row r="1747" ht="15" customHeight="1"/>
    <row r="1748" ht="15" customHeight="1"/>
    <row r="1749" ht="15" customHeight="1"/>
    <row r="1750" ht="15" customHeight="1"/>
    <row r="1751" ht="15" customHeight="1"/>
    <row r="1752" ht="15" customHeight="1"/>
    <row r="1753" ht="15" customHeight="1"/>
    <row r="1754" ht="15" customHeight="1"/>
    <row r="1755" ht="15" customHeight="1"/>
    <row r="1756" ht="15" customHeight="1"/>
    <row r="1757" ht="15" customHeight="1"/>
    <row r="1758" ht="15" customHeight="1"/>
    <row r="1759" ht="15" customHeight="1"/>
    <row r="1760" ht="15" customHeight="1"/>
    <row r="1761" ht="15" customHeight="1"/>
    <row r="1762" ht="15" customHeight="1"/>
    <row r="1763" ht="15" customHeight="1"/>
    <row r="1764" ht="15" customHeight="1"/>
    <row r="1765" ht="15" customHeight="1"/>
    <row r="1766" ht="15" customHeight="1"/>
    <row r="1767" ht="15" customHeight="1"/>
    <row r="1768" ht="15" customHeight="1"/>
    <row r="1769" ht="15" customHeight="1"/>
    <row r="1770" ht="15" customHeight="1"/>
    <row r="1771" ht="15" customHeight="1"/>
    <row r="1772" ht="15" customHeight="1"/>
    <row r="1773" ht="15" customHeight="1"/>
    <row r="1774" ht="15" customHeight="1"/>
    <row r="1775" ht="15" customHeight="1"/>
    <row r="1776" ht="15" customHeight="1"/>
    <row r="1777" ht="15" customHeight="1"/>
    <row r="1778" ht="15" customHeight="1"/>
    <row r="1779" ht="15" customHeight="1"/>
    <row r="1780" ht="15" customHeight="1"/>
    <row r="1781" ht="15" customHeight="1"/>
    <row r="1782" ht="15" customHeight="1"/>
    <row r="1783" ht="15" customHeight="1"/>
    <row r="1784" ht="15" customHeight="1"/>
    <row r="1785" ht="15" customHeight="1"/>
    <row r="1786" ht="15" customHeight="1"/>
    <row r="1787" ht="15" customHeight="1"/>
    <row r="1788" ht="15" customHeight="1"/>
    <row r="1789" ht="15" customHeight="1"/>
    <row r="1790" ht="15" customHeight="1"/>
    <row r="1791" ht="15" customHeight="1"/>
    <row r="1792" ht="15" customHeight="1"/>
    <row r="1793" ht="15" customHeight="1"/>
    <row r="1794" ht="15" customHeight="1"/>
    <row r="1795" ht="15" customHeight="1"/>
    <row r="1796" ht="15" customHeight="1"/>
    <row r="1797" ht="15" customHeight="1"/>
    <row r="1798" ht="15" customHeight="1"/>
    <row r="1799" ht="15" customHeight="1"/>
    <row r="1800" ht="15" customHeight="1"/>
    <row r="1801" ht="15" customHeight="1"/>
    <row r="1802" ht="15" customHeight="1"/>
    <row r="1803" ht="15" customHeight="1"/>
    <row r="1804" ht="15" customHeight="1"/>
    <row r="1805" ht="15" customHeight="1"/>
    <row r="1806" ht="15" customHeight="1"/>
    <row r="1807" ht="15" customHeight="1"/>
    <row r="1808" ht="15" customHeight="1"/>
    <row r="1809" ht="15" customHeight="1"/>
    <row r="1810" ht="15" customHeight="1"/>
    <row r="1811" ht="15" customHeight="1"/>
    <row r="1812" ht="15" customHeight="1"/>
    <row r="1813" ht="15" customHeight="1"/>
    <row r="1814" ht="15" customHeight="1"/>
    <row r="1815" ht="15" customHeight="1"/>
    <row r="1816" ht="15" customHeight="1"/>
    <row r="1817" ht="24" customHeight="1"/>
    <row r="1818" ht="15" customHeight="1"/>
    <row r="1819" ht="15" customHeight="1"/>
    <row r="1820" ht="12.75" customHeight="1"/>
    <row r="1821" ht="12.75" customHeight="1"/>
    <row r="1822" ht="12.75" customHeight="1"/>
    <row r="1823" ht="12.75" customHeight="1"/>
    <row r="1824" ht="12.75" customHeight="1"/>
    <row r="1825" ht="12.75" customHeight="1"/>
    <row r="1826" ht="12.75" customHeight="1"/>
    <row r="1827" ht="12.75" customHeight="1"/>
    <row r="1828" ht="12.75" customHeight="1"/>
    <row r="1829" ht="12.75" customHeight="1"/>
    <row r="1830" ht="12.75" customHeight="1"/>
    <row r="1831" ht="12.75" customHeight="1"/>
    <row r="1832" ht="12.75" customHeight="1"/>
    <row r="1833" ht="12.75" customHeight="1"/>
    <row r="1834" ht="12.75" customHeight="1"/>
    <row r="1835" ht="12.75" customHeight="1"/>
    <row r="1836" ht="12.75" customHeight="1"/>
    <row r="1837" ht="12.75" customHeight="1"/>
    <row r="1838" ht="12.75" customHeight="1"/>
    <row r="1839" ht="12.75" customHeight="1"/>
    <row r="1840" ht="12.75" customHeight="1"/>
    <row r="1841" ht="12.75" customHeight="1"/>
    <row r="1842" ht="12.75" customHeight="1"/>
    <row r="1843" ht="12.75" customHeight="1"/>
    <row r="1844" ht="12.75" customHeight="1"/>
    <row r="1845" ht="12.75" customHeight="1"/>
    <row r="1846" ht="12.75" customHeight="1"/>
    <row r="1847" ht="12.75" customHeight="1"/>
    <row r="1848" ht="12.75" customHeight="1"/>
    <row r="1849" ht="12.75" customHeight="1"/>
    <row r="1850" ht="12.75" customHeight="1"/>
    <row r="1851" ht="12.75" customHeight="1"/>
    <row r="1852" ht="12.75" customHeight="1"/>
    <row r="1853" ht="12.75" customHeight="1"/>
    <row r="1854" ht="12.75" customHeight="1"/>
    <row r="1855" ht="12.75" customHeight="1"/>
    <row r="1856" ht="12.75" customHeight="1"/>
    <row r="1857" ht="12.75" customHeight="1"/>
    <row r="1858" ht="12.75" customHeight="1"/>
    <row r="1859" ht="12.75" customHeight="1"/>
    <row r="1860" ht="12.75" customHeight="1"/>
    <row r="1861" ht="12.75" customHeight="1"/>
    <row r="1862" ht="12.75" customHeight="1"/>
    <row r="1863" ht="12.75" customHeight="1"/>
    <row r="1864" ht="12.75" customHeight="1"/>
    <row r="1865" ht="12.75" customHeight="1"/>
    <row r="1866" ht="12.75" customHeight="1"/>
    <row r="1867" ht="12.75" customHeight="1"/>
    <row r="1868" ht="12.75" customHeight="1"/>
    <row r="1869" ht="12.75" customHeight="1"/>
    <row r="1870" ht="12.75" customHeight="1"/>
    <row r="1871" ht="12.75" customHeight="1"/>
    <row r="1872" ht="12.75" customHeight="1"/>
    <row r="1873" ht="12.75" customHeight="1"/>
    <row r="1874" ht="12.75" customHeight="1"/>
    <row r="1875" ht="12.75" customHeight="1"/>
    <row r="1876" ht="12.75" customHeight="1"/>
    <row r="1877" ht="12.75" customHeight="1"/>
    <row r="1878" ht="12.75" customHeight="1"/>
    <row r="1879" ht="12.75" customHeight="1"/>
    <row r="1880" ht="12.75" customHeight="1"/>
    <row r="1881" ht="12.75" customHeight="1"/>
    <row r="1882" ht="12.75" customHeight="1"/>
    <row r="1883" ht="12.75" customHeight="1"/>
    <row r="1884" ht="12.75" customHeight="1"/>
    <row r="1885" ht="12.75" customHeight="1"/>
    <row r="1886" ht="12.75" customHeight="1"/>
    <row r="1887" ht="12.75" customHeight="1"/>
    <row r="1888" ht="12.75" customHeight="1"/>
    <row r="1889" ht="12.75" customHeight="1"/>
    <row r="1890" ht="12.75" customHeight="1"/>
    <row r="1891" ht="12.75" customHeight="1"/>
    <row r="1892" ht="12.75" customHeight="1"/>
    <row r="1893" ht="12.75" customHeight="1"/>
    <row r="1894" ht="12.75" customHeight="1"/>
    <row r="1895" ht="12.75" customHeight="1"/>
    <row r="1896" ht="12.75" customHeight="1"/>
    <row r="1897" ht="12.75" customHeight="1"/>
    <row r="1898" ht="12.75" customHeight="1"/>
    <row r="1899" ht="12.75" customHeight="1"/>
    <row r="1900" ht="12.75" customHeight="1"/>
    <row r="1901" ht="12.75" customHeight="1"/>
    <row r="1902" ht="12.75" customHeight="1"/>
    <row r="1903" ht="12.75" customHeight="1"/>
    <row r="1904" ht="12.75" customHeight="1"/>
    <row r="1905" ht="12.75" customHeight="1"/>
    <row r="1906" ht="12.75" customHeight="1"/>
    <row r="1907" ht="12.75" customHeight="1"/>
    <row r="1908" ht="12.75" customHeight="1"/>
    <row r="1909" ht="12.75" customHeight="1"/>
    <row r="1910" ht="12.75" customHeight="1"/>
    <row r="1911" ht="12.75" customHeight="1"/>
    <row r="1912" ht="12.75" customHeight="1"/>
    <row r="1913" ht="12.75" customHeight="1"/>
    <row r="1914" ht="12.75" customHeight="1"/>
    <row r="1915" ht="12.75" customHeight="1"/>
    <row r="1916" ht="12.75" customHeight="1"/>
    <row r="1917" ht="12.75" customHeight="1"/>
    <row r="1918" ht="12.75" customHeight="1"/>
    <row r="1919" ht="12.75" customHeight="1"/>
    <row r="1920" ht="12.75" customHeight="1"/>
    <row r="1921" ht="12.75" customHeight="1"/>
    <row r="1922" ht="12.75" customHeight="1"/>
    <row r="1923" ht="12.75" customHeight="1"/>
    <row r="1924" ht="12.75" customHeight="1"/>
    <row r="1925" ht="12.75" customHeight="1"/>
    <row r="1926" ht="12.75" customHeight="1"/>
    <row r="1927" ht="12.75" customHeight="1"/>
    <row r="1928" ht="12.75" customHeight="1"/>
    <row r="1929" ht="12.75" customHeight="1"/>
    <row r="1930" ht="12.75" customHeight="1"/>
    <row r="1931" ht="12.75" customHeight="1"/>
    <row r="1932" ht="12.75" customHeight="1"/>
    <row r="1933" ht="12.75" customHeight="1"/>
    <row r="1934" ht="12.75" customHeight="1"/>
    <row r="1935" ht="12.75" customHeight="1"/>
    <row r="1936" ht="12.75" customHeight="1"/>
    <row r="1937" ht="12.75" customHeight="1"/>
    <row r="1938" ht="12.75" customHeight="1"/>
    <row r="1939" ht="12.75" customHeight="1"/>
    <row r="1940" ht="12.75" customHeight="1"/>
    <row r="1941" ht="12.75" customHeight="1"/>
    <row r="1942" ht="12.75" customHeight="1"/>
    <row r="1943" ht="12.75" customHeight="1"/>
    <row r="1944" ht="12.75" customHeight="1"/>
    <row r="1945" ht="24" customHeight="1"/>
    <row r="1946" ht="12.75" customHeight="1"/>
    <row r="1947" ht="12.75" customHeight="1"/>
    <row r="1948" ht="12.75" customHeight="1"/>
    <row r="1949" ht="12.75" customHeight="1"/>
    <row r="1950" ht="12.75" customHeight="1"/>
    <row r="1951" ht="12.75" customHeight="1"/>
    <row r="1952" ht="12.75" customHeight="1"/>
    <row r="1953" ht="12.75" customHeight="1"/>
    <row r="1954" ht="12.75" customHeight="1"/>
    <row r="1955" ht="12.75" customHeight="1"/>
    <row r="1956" ht="12.75" customHeight="1"/>
    <row r="1957" ht="12.75" customHeight="1"/>
    <row r="1958" ht="12.75" customHeight="1"/>
    <row r="1959" ht="12.75" customHeight="1"/>
    <row r="1960" ht="12.75" customHeight="1"/>
    <row r="1961" ht="12.75" customHeight="1"/>
    <row r="1962" ht="12.75" customHeight="1"/>
    <row r="1963" ht="12.75" customHeight="1"/>
    <row r="1964" ht="12.75" customHeight="1"/>
    <row r="1965" ht="12.75" customHeight="1"/>
    <row r="1966" ht="12.75" customHeight="1"/>
    <row r="1967" ht="12.75" customHeight="1"/>
    <row r="1968" ht="12.75" customHeight="1"/>
    <row r="1969" ht="12.75" customHeight="1"/>
    <row r="1970" ht="12.75" customHeight="1"/>
    <row r="1971" ht="12.75" customHeight="1"/>
    <row r="1972" ht="12.75" customHeight="1"/>
    <row r="1973" ht="12.75" customHeight="1"/>
    <row r="1974" ht="12.75" customHeight="1"/>
    <row r="1975" ht="12.75" customHeight="1"/>
    <row r="1976" ht="12.75" customHeight="1"/>
    <row r="1977" ht="12.75" customHeight="1"/>
    <row r="1978" ht="12.75" customHeight="1"/>
    <row r="1979" ht="12.75" customHeight="1"/>
    <row r="1980" ht="12.75" customHeight="1"/>
    <row r="1981" ht="12.75" customHeight="1"/>
    <row r="1982" ht="12.75" customHeight="1"/>
    <row r="1983" ht="12.75" customHeight="1"/>
    <row r="1984" ht="12.75" customHeight="1"/>
    <row r="1985" ht="12.75" customHeight="1"/>
    <row r="1986" ht="12.75" customHeight="1"/>
    <row r="1987" ht="12.75" customHeight="1"/>
    <row r="1988" ht="12.75" customHeight="1"/>
    <row r="1989" ht="12.75" customHeight="1"/>
    <row r="1990" ht="12.75" customHeight="1"/>
    <row r="1991" ht="12.75" customHeight="1"/>
    <row r="1992" ht="12.75" customHeight="1"/>
    <row r="1993" ht="12.75" customHeight="1"/>
    <row r="1994" ht="12.75" customHeight="1"/>
    <row r="1995" ht="12.75" customHeight="1"/>
    <row r="1996" ht="12.75" customHeight="1"/>
    <row r="1997" ht="12.75" customHeight="1"/>
    <row r="1998" ht="12.75" customHeight="1"/>
    <row r="1999" ht="12.75" customHeight="1"/>
    <row r="2000" ht="12.75" customHeight="1"/>
    <row r="2001" ht="12.75" customHeight="1"/>
    <row r="2002" ht="12.75" customHeight="1"/>
    <row r="2003" ht="12.75" customHeight="1"/>
    <row r="2004" ht="12.75" customHeight="1"/>
    <row r="2005" ht="12.75" customHeight="1"/>
    <row r="2006" ht="12.75" customHeight="1"/>
    <row r="2007" ht="12.75" customHeight="1"/>
    <row r="2008" ht="12.75" customHeight="1"/>
    <row r="2009" ht="12.75" customHeight="1"/>
    <row r="2010" ht="12.75" customHeight="1"/>
    <row r="2011" ht="12.75" customHeight="1"/>
    <row r="2012" ht="12.75" customHeight="1"/>
    <row r="2013" ht="12.75" customHeight="1"/>
    <row r="2014" ht="12.75" customHeight="1"/>
    <row r="2015" ht="12.75" customHeight="1"/>
    <row r="2016" ht="12.75" customHeight="1"/>
    <row r="2017" ht="12.75" customHeight="1"/>
    <row r="2018" ht="12.75" customHeight="1"/>
    <row r="2019" ht="12.75" customHeight="1"/>
    <row r="2020" ht="12.75" customHeight="1"/>
    <row r="2021" ht="12.75" customHeight="1"/>
    <row r="2022" ht="12.75" customHeight="1"/>
    <row r="2023" ht="12.75" customHeight="1"/>
    <row r="2024" ht="12.75" customHeight="1"/>
    <row r="2025" ht="12.75" customHeight="1"/>
    <row r="2026" ht="12.75" customHeight="1"/>
    <row r="2027" ht="12.75" customHeight="1"/>
    <row r="2028" ht="12.75" customHeight="1"/>
    <row r="2029" ht="12.75" customHeight="1"/>
    <row r="2030" ht="12.75" customHeight="1"/>
    <row r="2031" ht="12.75" customHeight="1"/>
    <row r="2032" ht="12.75" customHeight="1"/>
    <row r="2033" ht="12.75" customHeight="1"/>
    <row r="2034" ht="12.75" customHeight="1"/>
    <row r="2035" ht="12.75" customHeight="1"/>
    <row r="2036" ht="12.75" customHeight="1"/>
    <row r="2037" ht="12.75" customHeight="1"/>
    <row r="2038" ht="12.75" customHeight="1"/>
    <row r="2039" ht="12.75" customHeight="1"/>
    <row r="2040" ht="12.75" customHeight="1"/>
    <row r="2041" ht="24" customHeight="1"/>
    <row r="2042" ht="12.75" customHeight="1"/>
    <row r="2043" ht="12.75" customHeight="1"/>
    <row r="2044" ht="12.75" customHeight="1"/>
    <row r="2045" ht="12.75" customHeight="1"/>
    <row r="2046" ht="12.75" customHeight="1"/>
    <row r="2047" ht="12.75" customHeight="1"/>
    <row r="2048" ht="12.75" customHeight="1"/>
    <row r="2049" ht="12.75" customHeight="1"/>
    <row r="2050" ht="12.75" customHeight="1"/>
    <row r="2051" ht="12.75" customHeight="1"/>
    <row r="2052" ht="12.75" customHeight="1"/>
    <row r="2053" ht="12.75" customHeight="1"/>
    <row r="2054" ht="12.75" customHeight="1"/>
    <row r="2055" ht="12.75" customHeight="1"/>
    <row r="2056" ht="12.75" customHeight="1"/>
    <row r="2057" ht="12.75" customHeight="1"/>
    <row r="2058" ht="12.75" customHeight="1"/>
    <row r="2059" ht="12.75" customHeight="1"/>
    <row r="2060" ht="24" customHeight="1"/>
    <row r="2061" ht="12.75" customHeight="1"/>
    <row r="2062" ht="12.75" customHeight="1"/>
    <row r="2063" ht="12.75" customHeight="1"/>
    <row r="2064" ht="12.75" customHeight="1"/>
    <row r="2065" ht="12.75" customHeight="1"/>
    <row r="2066" ht="12.75" customHeight="1"/>
    <row r="2067" ht="12.75" customHeight="1"/>
    <row r="2068" ht="12.75" customHeight="1"/>
    <row r="2069" ht="12.75" customHeight="1"/>
    <row r="2070" ht="12.75" customHeight="1"/>
    <row r="2071" ht="12.75" customHeight="1"/>
    <row r="2072" ht="12.75" customHeight="1"/>
    <row r="2073" ht="12.75" customHeight="1"/>
    <row r="2074" ht="12.75" customHeight="1"/>
    <row r="2075" ht="12.75" customHeight="1"/>
    <row r="2076" ht="12.75" customHeight="1"/>
    <row r="2077" ht="12.75" customHeight="1"/>
    <row r="2078" ht="12.75" customHeight="1"/>
    <row r="2079" ht="12.75" customHeight="1"/>
    <row r="2080" ht="12.75" customHeight="1"/>
    <row r="2081" ht="12.75" customHeight="1"/>
    <row r="2082" ht="12.75" customHeight="1"/>
    <row r="2083" ht="12.75" customHeight="1"/>
    <row r="2084" ht="12.75" customHeight="1"/>
    <row r="2085" ht="12.75" customHeight="1"/>
    <row r="2086" ht="12.75" customHeight="1"/>
    <row r="2087" ht="12.75" customHeight="1"/>
    <row r="2088" ht="12.75" customHeight="1"/>
    <row r="2089" ht="12.75" customHeight="1"/>
    <row r="2090" ht="12.75" customHeight="1"/>
    <row r="2091" ht="12.75" customHeight="1"/>
    <row r="2092" ht="12.75" customHeight="1"/>
    <row r="2093" ht="12.75" customHeight="1"/>
    <row r="2094" ht="12.75" customHeight="1"/>
    <row r="2095" ht="12.75" customHeight="1"/>
    <row r="2096" ht="12.75" customHeight="1"/>
    <row r="2097" ht="12.75" customHeight="1"/>
    <row r="2098" ht="12.75" customHeight="1"/>
    <row r="2099" ht="12.75" customHeight="1"/>
    <row r="2100" ht="12.75" customHeight="1"/>
    <row r="2101" ht="12.75" customHeight="1"/>
    <row r="2102" ht="12.75" customHeight="1"/>
    <row r="2103" ht="12.75" customHeight="1"/>
    <row r="2104" ht="12.75" customHeight="1"/>
    <row r="2105" ht="12.75" customHeight="1"/>
    <row r="2106" ht="12.75" customHeight="1"/>
    <row r="2107" ht="12.75" customHeight="1"/>
    <row r="2108" ht="12.75" customHeight="1"/>
    <row r="2109" ht="12.75" customHeight="1"/>
    <row r="2110" ht="12.75" customHeight="1"/>
    <row r="2111" ht="24" customHeight="1"/>
    <row r="2112" ht="12.75" customHeight="1"/>
    <row r="2113" ht="12.75" customHeight="1"/>
    <row r="2114" ht="12.75" customHeight="1"/>
    <row r="2115" ht="12.75" customHeight="1"/>
    <row r="2116" ht="12.75" customHeight="1"/>
    <row r="2117" ht="12.75" customHeight="1"/>
    <row r="2118" ht="12.75" customHeight="1"/>
    <row r="2119" ht="12.75" customHeight="1"/>
    <row r="2120" ht="12.75" customHeight="1"/>
    <row r="2121" ht="12.75" customHeight="1"/>
    <row r="2122" ht="12.75" customHeight="1"/>
    <row r="2123" ht="12.75" customHeight="1"/>
    <row r="2124" ht="12.75" customHeight="1"/>
    <row r="2125" ht="12.75" customHeight="1"/>
    <row r="2126" ht="12.75" customHeight="1"/>
    <row r="2127" ht="12.75" customHeight="1"/>
    <row r="2128" ht="12.75" customHeight="1"/>
    <row r="2129" ht="12.75" customHeight="1"/>
    <row r="2130" ht="24" customHeight="1"/>
    <row r="2131" ht="24" customHeight="1"/>
    <row r="2132" ht="12.75" customHeight="1"/>
    <row r="2133" ht="24" customHeight="1"/>
    <row r="2134" ht="24" customHeight="1"/>
    <row r="2135" ht="12.75" customHeight="1"/>
    <row r="2136" ht="24" customHeight="1"/>
    <row r="2137" ht="24" customHeight="1"/>
    <row r="2138" ht="12.75" customHeight="1"/>
    <row r="2139" ht="12.75" customHeight="1"/>
    <row r="2140" ht="12.75" customHeight="1"/>
    <row r="2141" ht="12.75" customHeight="1"/>
    <row r="2142" ht="12.75" customHeight="1"/>
    <row r="2143" ht="12.75" customHeight="1"/>
    <row r="2144" ht="12.75" customHeight="1"/>
    <row r="2145" ht="12.75" customHeight="1"/>
    <row r="2146" ht="12.75" customHeight="1"/>
    <row r="2147" ht="12.75" customHeight="1"/>
    <row r="2148" ht="12.75" customHeight="1"/>
    <row r="2149" ht="12.75" customHeight="1"/>
    <row r="2150" ht="12.75" customHeight="1"/>
    <row r="2151" ht="12.75" customHeight="1"/>
    <row r="2152" ht="24" customHeight="1"/>
    <row r="2153" ht="24" customHeight="1"/>
    <row r="2154" ht="24" customHeight="1"/>
    <row r="2155" ht="12.75" customHeight="1"/>
    <row r="2156" ht="24" customHeight="1"/>
    <row r="2157" ht="24" customHeight="1"/>
    <row r="2158" ht="24" customHeight="1"/>
    <row r="2159" ht="24" customHeight="1"/>
    <row r="2160" ht="12.75" customHeight="1"/>
    <row r="2161" ht="12.75" customHeight="1"/>
    <row r="2162" ht="12.75" customHeight="1"/>
    <row r="2163" ht="12.75" customHeight="1"/>
    <row r="2164" ht="24" customHeight="1"/>
    <row r="2165" ht="12.75" customHeight="1"/>
    <row r="2166" ht="24" customHeight="1"/>
    <row r="2167" ht="24" customHeight="1"/>
    <row r="2168" ht="24" customHeight="1"/>
    <row r="2169" ht="24" customHeight="1"/>
    <row r="2170" ht="24" customHeight="1"/>
    <row r="2171" ht="24" customHeight="1"/>
    <row r="2172" ht="12.75" customHeight="1"/>
    <row r="2173" ht="12.75" customHeight="1"/>
    <row r="2174" ht="12.75" customHeight="1"/>
    <row r="2175" ht="12.75" customHeight="1"/>
    <row r="2176" ht="12.75" customHeight="1"/>
    <row r="2177" ht="24" customHeight="1"/>
    <row r="2178" ht="12.75" customHeight="1"/>
    <row r="2179" ht="24" customHeight="1"/>
    <row r="2180" ht="24" customHeight="1"/>
    <row r="2181" ht="12.75" customHeight="1"/>
    <row r="2182" ht="12.75" customHeight="1"/>
    <row r="2183" ht="12.75" customHeight="1"/>
    <row r="2184" ht="12.75" customHeight="1"/>
    <row r="2185" ht="12.75" customHeight="1"/>
    <row r="2186" ht="12.75" customHeight="1"/>
    <row r="2187" ht="12.75" customHeight="1"/>
    <row r="2188" ht="24" customHeight="1"/>
    <row r="2189" ht="24" customHeight="1"/>
    <row r="2190" ht="24" customHeight="1"/>
    <row r="2191" ht="24" customHeight="1"/>
    <row r="2192" ht="24" customHeight="1"/>
    <row r="2193" ht="24" customHeight="1"/>
    <row r="2194" ht="12.75" customHeight="1"/>
    <row r="2195" ht="12.75" customHeight="1"/>
    <row r="2196" ht="12.75" customHeight="1"/>
    <row r="2197" ht="12.75" customHeight="1"/>
    <row r="2198" ht="24" customHeight="1"/>
    <row r="2199" ht="24" customHeight="1"/>
    <row r="2200" ht="24" customHeight="1"/>
    <row r="2201" ht="24" customHeight="1"/>
    <row r="2202" ht="12.75" customHeight="1"/>
    <row r="2203" ht="12.75" customHeight="1"/>
    <row r="2204" ht="12.75" customHeight="1"/>
    <row r="2205" ht="24" customHeight="1"/>
    <row r="2206" ht="24" customHeight="1"/>
    <row r="2207" ht="24" customHeight="1"/>
    <row r="2208" ht="24" customHeight="1"/>
    <row r="2209" ht="24" customHeight="1"/>
    <row r="2210" ht="24" customHeight="1"/>
    <row r="2211" ht="12.75" customHeight="1"/>
    <row r="2212" ht="12.75" customHeight="1"/>
    <row r="2213" ht="12.75" customHeight="1"/>
    <row r="2214" ht="24" customHeight="1"/>
    <row r="2215" ht="24" customHeight="1"/>
    <row r="2216" ht="24" customHeight="1"/>
    <row r="2217" ht="24" customHeight="1"/>
    <row r="2218" ht="24" customHeight="1"/>
    <row r="2219" ht="24" customHeight="1"/>
    <row r="2220" ht="12.75" customHeight="1"/>
    <row r="2221" ht="12.75" customHeight="1"/>
    <row r="2222" ht="24" customHeight="1"/>
    <row r="2223" ht="12.75" customHeight="1"/>
    <row r="2224" ht="12.75" customHeight="1"/>
    <row r="2225" ht="12.75" customHeight="1"/>
    <row r="2226" ht="12.75" customHeight="1"/>
    <row r="2227" ht="12.75" customHeight="1"/>
    <row r="2228" ht="24" customHeight="1"/>
    <row r="2229" ht="24" customHeight="1"/>
    <row r="2230" ht="12.75" customHeight="1"/>
    <row r="2231" ht="12.75" customHeight="1"/>
    <row r="2232" ht="12.75" customHeight="1"/>
    <row r="2233" ht="12.75" customHeight="1"/>
    <row r="2234" ht="12.75" customHeight="1"/>
    <row r="2235" ht="12.75" customHeight="1"/>
    <row r="2236" ht="12.75" customHeight="1"/>
    <row r="2237" ht="12.75" customHeight="1"/>
    <row r="2238" ht="24" customHeight="1"/>
    <row r="2239" ht="12.75" customHeight="1"/>
    <row r="2240" ht="12.75" customHeight="1"/>
    <row r="2241" ht="12.75" customHeight="1"/>
    <row r="2242" ht="12.75" customHeight="1"/>
    <row r="2243" ht="12.75" customHeight="1"/>
    <row r="2244" ht="12.75" customHeight="1"/>
    <row r="2245" ht="12.75" customHeight="1"/>
    <row r="2246" ht="12.75" customHeight="1"/>
    <row r="2247" ht="12.75" customHeight="1"/>
    <row r="2248" ht="12.75" customHeight="1"/>
    <row r="2249" ht="12.75" customHeight="1"/>
    <row r="2250" ht="12.75" customHeight="1"/>
    <row r="2251" ht="12.75" customHeight="1"/>
    <row r="2252" ht="12.75" customHeight="1"/>
    <row r="2253" ht="12.75" customHeight="1"/>
    <row r="2254" ht="12.75" customHeight="1"/>
    <row r="2255" ht="24" customHeight="1"/>
    <row r="2256" ht="24" customHeight="1"/>
    <row r="2257" ht="24" customHeight="1"/>
    <row r="2258" ht="24" customHeight="1"/>
    <row r="2259" ht="24" customHeight="1"/>
    <row r="2260" ht="24" customHeight="1"/>
    <row r="2261" ht="24" customHeight="1"/>
    <row r="2262" ht="24" customHeight="1"/>
    <row r="2263" ht="24" customHeight="1"/>
    <row r="2264" ht="12.75" customHeight="1"/>
    <row r="2265" ht="12.75" customHeight="1"/>
    <row r="2266" ht="24" customHeight="1"/>
    <row r="2267" ht="24" customHeight="1"/>
    <row r="2268" ht="24" customHeight="1"/>
    <row r="2269" ht="12.75" customHeight="1"/>
    <row r="2270" ht="12.75" customHeight="1"/>
    <row r="2271" ht="12.75" customHeight="1"/>
    <row r="2272" ht="12.75" customHeight="1"/>
    <row r="2273" ht="12.75" customHeight="1"/>
    <row r="2274" ht="12.75" customHeight="1"/>
    <row r="2275" ht="12.75" customHeight="1"/>
    <row r="2276" ht="12.75" customHeight="1"/>
    <row r="2277" ht="12.75" customHeight="1"/>
    <row r="2278" ht="12.75" customHeight="1"/>
    <row r="2279" ht="12.75" customHeight="1"/>
    <row r="2280" ht="12.75" customHeight="1"/>
    <row r="2281" ht="12.75" customHeight="1"/>
    <row r="2282" ht="12.75" customHeight="1"/>
    <row r="2283" ht="12.75" customHeight="1"/>
    <row r="2284" ht="12.75" customHeight="1"/>
    <row r="2285" ht="12.75" customHeight="1"/>
    <row r="2286" ht="12.75" customHeight="1"/>
    <row r="2287" ht="12.75" customHeight="1"/>
    <row r="2288" ht="12.75" customHeight="1"/>
    <row r="2289" ht="12.75" customHeight="1"/>
    <row r="2290" ht="12.75" customHeight="1"/>
    <row r="2291" ht="24" customHeight="1"/>
    <row r="2292" ht="24" customHeight="1"/>
    <row r="2293" ht="24" customHeight="1"/>
    <row r="2294" ht="24" customHeight="1"/>
    <row r="2295" ht="24" customHeight="1"/>
    <row r="2296" ht="24" customHeight="1"/>
    <row r="2297" ht="12.75" customHeight="1"/>
    <row r="2298" ht="12.75" customHeight="1"/>
    <row r="2299" ht="12.75" customHeight="1"/>
    <row r="2300" ht="24" customHeight="1"/>
    <row r="2301" ht="12.75" customHeight="1"/>
    <row r="2302" ht="24" customHeight="1"/>
    <row r="2303" ht="12.75" customHeight="1"/>
    <row r="2304" ht="24" customHeight="1"/>
    <row r="2305" ht="12.75" customHeight="1"/>
    <row r="2306" ht="12.75" customHeight="1"/>
    <row r="2307" ht="12.75" customHeight="1"/>
    <row r="2308" ht="24" customHeight="1"/>
    <row r="2309" ht="24" customHeight="1"/>
    <row r="2310" ht="12.75" customHeight="1"/>
    <row r="2311" ht="12.75" customHeight="1"/>
    <row r="2312" ht="12.75" customHeight="1"/>
    <row r="2313" ht="12.75" customHeight="1"/>
    <row r="2314" ht="12.75" customHeight="1"/>
    <row r="2315" ht="24" customHeight="1"/>
    <row r="2316" ht="12.75" customHeight="1"/>
    <row r="2317" ht="12.75" customHeight="1"/>
    <row r="2318" ht="24" customHeight="1"/>
    <row r="2319" ht="24" customHeight="1"/>
    <row r="2320" ht="24" customHeight="1"/>
    <row r="2321" ht="12.75" customHeight="1"/>
    <row r="2322" ht="12.75" customHeight="1"/>
    <row r="2323" ht="12.75" customHeight="1"/>
    <row r="2324" ht="12.75" customHeight="1"/>
    <row r="2325" ht="24" customHeight="1"/>
    <row r="2326" ht="12.75" customHeight="1"/>
    <row r="2327" ht="12.75" customHeight="1"/>
    <row r="2328" ht="12.75" customHeight="1"/>
    <row r="2329" ht="12.75" customHeight="1"/>
    <row r="2330" ht="24" customHeight="1"/>
    <row r="2331" ht="12.75" customHeight="1"/>
    <row r="2332" ht="12.75" customHeight="1"/>
    <row r="2333" ht="24" customHeight="1"/>
    <row r="2334" ht="24" customHeight="1"/>
    <row r="2335" ht="24" customHeight="1"/>
    <row r="2336" ht="24" customHeight="1"/>
    <row r="2337" ht="24" customHeight="1"/>
    <row r="2338" ht="24" customHeight="1"/>
    <row r="2339" ht="12.75" customHeight="1"/>
    <row r="2340" ht="12.75" customHeight="1"/>
    <row r="2341" ht="12.75" customHeight="1"/>
    <row r="2342" ht="24" customHeight="1"/>
    <row r="2343" ht="12.75" customHeight="1"/>
    <row r="2344" ht="12.75" customHeight="1"/>
    <row r="2345" ht="12.75" customHeight="1"/>
    <row r="2346" ht="12.75" customHeight="1"/>
    <row r="2347" ht="12.75" customHeight="1"/>
    <row r="2348" ht="12.75" customHeight="1"/>
    <row r="2349" ht="24" customHeight="1"/>
    <row r="2350" ht="24" customHeight="1"/>
    <row r="2351" ht="24" customHeight="1"/>
    <row r="2352" ht="24" customHeight="1"/>
    <row r="2353" ht="25.5" customHeight="1"/>
    <row r="2354" ht="24" customHeight="1"/>
    <row r="2355" ht="12.75" customHeight="1"/>
    <row r="2356" ht="24" customHeight="1"/>
    <row r="2357" ht="12.75" customHeight="1"/>
    <row r="2358" ht="24" customHeight="1"/>
    <row r="2359" ht="24" customHeight="1"/>
    <row r="2360" ht="24" customHeight="1"/>
    <row r="2361" ht="24" customHeight="1"/>
    <row r="2362" ht="12.75" customHeight="1"/>
    <row r="2363" ht="12.75" customHeight="1"/>
    <row r="2364" ht="12.75" customHeight="1"/>
    <row r="2365" ht="12.75" customHeight="1"/>
    <row r="2366" ht="12.75" customHeight="1"/>
    <row r="2367" ht="12.75" customHeight="1"/>
    <row r="2368" ht="15.75" customHeight="1"/>
    <row r="2369" ht="12.75" customHeight="1"/>
    <row r="2370" ht="12.75" customHeight="1"/>
    <row r="2371" ht="12.75" customHeight="1"/>
    <row r="2372" ht="12.75" customHeight="1"/>
    <row r="2373" ht="12.75" customHeight="1"/>
    <row r="2374" ht="12.75" customHeight="1"/>
    <row r="2375" ht="12.75" customHeight="1"/>
    <row r="2376" ht="12.75" customHeight="1"/>
    <row r="2377" ht="12.75" customHeight="1"/>
    <row r="2378" ht="12.75" customHeight="1"/>
    <row r="2379" ht="12.75" customHeight="1"/>
    <row r="2380" ht="12.75" customHeight="1"/>
    <row r="2381" ht="12.75" customHeight="1"/>
    <row r="2382" ht="12.75" customHeight="1"/>
    <row r="2383" ht="12.75" customHeight="1"/>
    <row r="2384" ht="12.75" customHeight="1"/>
    <row r="2385" ht="12.75" customHeight="1"/>
    <row r="2386" ht="12.75" customHeight="1"/>
    <row r="2387" ht="12.75" customHeight="1"/>
    <row r="2388" ht="12.75" customHeight="1"/>
    <row r="2389" ht="12.75" customHeight="1"/>
    <row r="2390" ht="12.75" customHeight="1"/>
    <row r="2391" ht="12.75" customHeight="1"/>
    <row r="2392" ht="12.75" customHeight="1"/>
    <row r="2393" ht="12.75" customHeight="1"/>
    <row r="2394" ht="12.75" customHeight="1"/>
    <row r="2395" ht="12.75" customHeight="1"/>
    <row r="2396" ht="12.75" customHeight="1"/>
    <row r="2397" ht="12.75" customHeight="1"/>
    <row r="2398" ht="12.75" customHeight="1"/>
    <row r="2399" ht="12.75" customHeight="1"/>
    <row r="2400" ht="12.75" customHeight="1"/>
    <row r="2401" ht="12.75" customHeight="1"/>
    <row r="2402" ht="12.75" customHeight="1"/>
    <row r="2403" ht="12.75" customHeight="1"/>
    <row r="2404" ht="12.75" customHeight="1"/>
    <row r="2405" ht="12.75" customHeight="1"/>
    <row r="2406" ht="12.75" customHeight="1"/>
    <row r="2407" ht="12.75" customHeight="1"/>
    <row r="2408" ht="12.75" customHeight="1"/>
    <row r="2409" ht="12.75" customHeight="1"/>
    <row r="2410" ht="12.75" customHeight="1"/>
    <row r="2411" ht="12.75" customHeight="1"/>
    <row r="2412" ht="12.75" customHeight="1"/>
    <row r="2413" ht="12.75" customHeight="1"/>
    <row r="2414" ht="12.75" customHeight="1"/>
    <row r="2415" ht="12.75" customHeight="1"/>
    <row r="2416" ht="12.75" customHeight="1"/>
    <row r="2417" ht="12.75" customHeight="1"/>
    <row r="2418" ht="12.75" customHeight="1"/>
    <row r="2419" ht="12.75" customHeight="1"/>
    <row r="2420" ht="12.75" customHeight="1"/>
    <row r="2421" ht="12.75" customHeight="1"/>
    <row r="2422" ht="12.75" customHeight="1"/>
    <row r="2423" ht="12.75" customHeight="1"/>
    <row r="2424" ht="12.75" customHeight="1"/>
    <row r="2425" ht="12.75" customHeight="1"/>
    <row r="2426" ht="12.75" customHeight="1"/>
    <row r="2427" ht="12.75" customHeight="1"/>
    <row r="2428" ht="12.75" customHeight="1"/>
    <row r="2429" ht="12.75" customHeight="1"/>
    <row r="2430" ht="12.75" customHeight="1"/>
    <row r="2431" ht="12.75" customHeight="1"/>
    <row r="2432" ht="12.75" customHeight="1"/>
    <row r="2433" ht="12.75" customHeight="1"/>
    <row r="2434" ht="12.75" customHeight="1"/>
    <row r="2435" ht="12.75" customHeight="1"/>
    <row r="2436" ht="12.75" customHeight="1"/>
    <row r="2437" ht="12.75" customHeight="1"/>
    <row r="2438" ht="12.75" customHeight="1"/>
    <row r="2439" ht="12.75" customHeight="1"/>
    <row r="2440" ht="12.75" customHeight="1"/>
    <row r="2441" ht="12.75" customHeight="1"/>
    <row r="2442" ht="12.75" customHeight="1"/>
    <row r="2443" ht="12.75" customHeight="1"/>
    <row r="2444" ht="12.75" customHeight="1"/>
    <row r="2445" ht="12.75" customHeight="1"/>
    <row r="2446" ht="12.75" customHeight="1"/>
    <row r="2447" ht="12.75" customHeight="1"/>
    <row r="2448" ht="12.75" customHeight="1"/>
    <row r="2449" ht="12.75" customHeight="1"/>
    <row r="2450" ht="12.75" customHeight="1"/>
    <row r="2451" ht="12.75" customHeight="1"/>
    <row r="2452" ht="12.75" customHeight="1"/>
    <row r="2453" ht="12.75" customHeight="1"/>
    <row r="2454" ht="12.75" customHeight="1"/>
    <row r="2455" ht="12.75" customHeight="1"/>
    <row r="2456" ht="12.75" customHeight="1"/>
    <row r="2457" ht="12.75" customHeight="1"/>
    <row r="2458" ht="12.75" customHeight="1"/>
    <row r="2459" ht="12.75" customHeight="1"/>
    <row r="2460" ht="12.75" customHeight="1"/>
    <row r="2461" ht="12.75" customHeight="1"/>
    <row r="2462" ht="12.75" customHeight="1"/>
    <row r="2463" ht="12.75" customHeight="1"/>
    <row r="2464" ht="12.75" customHeight="1"/>
    <row r="2465" ht="12.75" customHeight="1"/>
    <row r="2466" ht="12.75" customHeight="1"/>
    <row r="2467" ht="12.75" customHeight="1"/>
    <row r="2468" ht="12.75" customHeight="1"/>
    <row r="2469" ht="12.75" customHeight="1"/>
    <row r="2470" ht="12.75" customHeight="1"/>
    <row r="2471" ht="12.75" customHeight="1"/>
    <row r="2472" ht="12.75" customHeight="1"/>
    <row r="2473" ht="12.75" customHeight="1"/>
    <row r="2474" ht="12.75" customHeight="1"/>
    <row r="2475" ht="12.75" customHeight="1"/>
    <row r="2476" ht="12.75" customHeight="1"/>
    <row r="2477" ht="12.75" customHeight="1"/>
    <row r="2478" ht="12.75" customHeight="1"/>
    <row r="2479" ht="12.75" customHeight="1"/>
    <row r="2480" ht="12.75" customHeight="1"/>
    <row r="2481" ht="12.75" customHeight="1"/>
    <row r="2482" ht="12.75" customHeight="1"/>
    <row r="2483" ht="12.75" customHeight="1"/>
    <row r="2484" ht="12.75" customHeight="1"/>
    <row r="2485" ht="12.75" customHeight="1"/>
    <row r="2486" ht="12.75" customHeight="1"/>
    <row r="2487" ht="12.75" customHeight="1"/>
    <row r="2488" ht="12.75" customHeight="1"/>
    <row r="2489" ht="12.75" customHeight="1"/>
    <row r="2490" ht="12.75" customHeight="1"/>
    <row r="2491" ht="25.5" customHeight="1"/>
    <row r="2492" ht="12.75" customHeight="1"/>
    <row r="2493" ht="12.75" customHeight="1"/>
    <row r="2494" ht="12.75" customHeight="1"/>
    <row r="2495" ht="24" customHeight="1"/>
    <row r="2496" ht="12.75" customHeight="1"/>
    <row r="2497" ht="12.75" customHeight="1"/>
    <row r="2498" ht="12.75" customHeight="1"/>
    <row r="2499" ht="12.75" customHeight="1"/>
    <row r="2500" ht="12.75" customHeight="1"/>
    <row r="2501" ht="12.75" customHeight="1"/>
    <row r="2502" ht="12.75" customHeight="1"/>
    <row r="2503" ht="12.75" customHeight="1"/>
    <row r="2504" ht="12.75" customHeight="1"/>
    <row r="2505" ht="12.75" customHeight="1"/>
    <row r="2506" ht="12.75" customHeight="1"/>
    <row r="2507" ht="12.75" customHeight="1"/>
    <row r="2508" ht="12.75" customHeight="1"/>
    <row r="2509" ht="12.75" customHeight="1"/>
    <row r="2510" ht="12.75" customHeight="1"/>
    <row r="2511" ht="12.75" customHeight="1"/>
    <row r="2512" ht="12.75" customHeight="1"/>
    <row r="2513" ht="12.75" customHeight="1"/>
    <row r="2514" ht="12.75" customHeight="1"/>
    <row r="2515" ht="12.75" customHeight="1"/>
    <row r="2516" ht="12.75" customHeight="1"/>
    <row r="2517" ht="12.75" customHeight="1"/>
    <row r="2518" ht="12.75" customHeight="1"/>
    <row r="2519" ht="24" customHeight="1"/>
    <row r="2520" ht="12.75" customHeight="1"/>
    <row r="2521" ht="12.75" customHeight="1"/>
    <row r="2522" ht="12.75" customHeight="1"/>
    <row r="2523" ht="12.75" customHeight="1"/>
    <row r="2524" ht="12.75" customHeight="1"/>
    <row r="2525" ht="12.75" customHeight="1"/>
    <row r="2526" ht="12.75" customHeight="1"/>
    <row r="2527" ht="12.75" customHeight="1"/>
    <row r="2528" ht="12.75" customHeight="1"/>
    <row r="2529" ht="12.75" customHeight="1"/>
    <row r="2530" ht="12.75" customHeight="1"/>
    <row r="2531" ht="12.75" customHeight="1"/>
    <row r="2532" ht="12.75" customHeight="1"/>
    <row r="2533" ht="12.75" customHeight="1"/>
    <row r="2534" ht="12.75" customHeight="1"/>
    <row r="2535" ht="12.75" customHeight="1"/>
    <row r="2536" ht="12.75" customHeight="1"/>
    <row r="2537" ht="12.75" customHeight="1"/>
    <row r="2538" ht="12.75" customHeight="1"/>
    <row r="2539" ht="12.75" customHeight="1"/>
    <row r="2540" ht="12.75" customHeight="1"/>
    <row r="2541" ht="12.75" customHeight="1"/>
    <row r="2542" ht="12.75" customHeight="1"/>
    <row r="2543" ht="12.75" customHeight="1"/>
    <row r="2544" ht="12.75" customHeight="1"/>
    <row r="2545" ht="12.75" customHeight="1"/>
    <row r="2546" ht="12.75" customHeight="1"/>
    <row r="2547" ht="12.75" customHeight="1"/>
    <row r="2548" ht="12.75" customHeight="1"/>
    <row r="2549" ht="12.75" customHeight="1"/>
    <row r="2550" ht="12.75" customHeight="1"/>
    <row r="2551" ht="12.75" customHeight="1"/>
    <row r="2552" ht="12.75" customHeight="1"/>
    <row r="2553" ht="12.75" customHeight="1"/>
    <row r="2554" ht="12.75" customHeight="1"/>
    <row r="2555" ht="12.75" customHeight="1"/>
    <row r="2556" ht="12.75" customHeight="1"/>
    <row r="2557" ht="12.75" customHeight="1"/>
    <row r="2558" ht="12.75" customHeight="1"/>
    <row r="2559" ht="12.75" customHeight="1"/>
    <row r="2560" ht="12.75" customHeight="1"/>
    <row r="2561" ht="12.75" customHeight="1"/>
    <row r="2562" ht="12.75" customHeight="1"/>
    <row r="2563" ht="12.75" customHeight="1"/>
    <row r="2564" ht="12.75" customHeight="1"/>
    <row r="2565" ht="12.75" customHeight="1"/>
    <row r="2566" ht="12.75" customHeight="1"/>
    <row r="2567" ht="12.75" customHeight="1"/>
    <row r="2568" ht="12.75" customHeight="1"/>
    <row r="2569" ht="12.75" customHeight="1"/>
    <row r="2570" ht="12.75" customHeight="1"/>
    <row r="2571" ht="12.75" customHeight="1"/>
    <row r="2572" ht="12.75" customHeight="1"/>
    <row r="2573" ht="12.75" customHeight="1"/>
    <row r="2574" ht="12.75" customHeight="1"/>
    <row r="2575" ht="12.75" customHeight="1"/>
    <row r="2576" ht="12.75" customHeight="1"/>
    <row r="2577" ht="12.75" customHeight="1"/>
    <row r="2578" ht="12.75" customHeight="1"/>
    <row r="2579" ht="12.75" customHeight="1"/>
    <row r="2580" ht="12.75" customHeight="1"/>
    <row r="2581" ht="12.75" customHeight="1"/>
    <row r="2582" ht="12.75" customHeight="1"/>
    <row r="2583" ht="12.75" customHeight="1"/>
    <row r="2584" ht="12.75" customHeight="1"/>
    <row r="2585" ht="12.75" customHeight="1"/>
    <row r="2586" ht="12.75" customHeight="1"/>
    <row r="2587" ht="12.75" customHeight="1"/>
    <row r="2588" ht="12.75" customHeight="1"/>
    <row r="2589" ht="12.75" customHeight="1"/>
    <row r="2590" ht="12.75" customHeight="1"/>
    <row r="2591" ht="12.75" customHeight="1"/>
    <row r="2592" ht="12.75" customHeight="1"/>
    <row r="2593" ht="12.75" customHeight="1"/>
    <row r="2594" ht="12.75" customHeight="1"/>
    <row r="2595" ht="12.75" customHeight="1"/>
    <row r="2596" ht="12.75" customHeight="1"/>
    <row r="2597" ht="12.75" customHeight="1"/>
    <row r="2598" ht="12.75" customHeight="1"/>
    <row r="2599" ht="12.75" customHeight="1"/>
    <row r="2600" ht="12.75" customHeight="1"/>
    <row r="2601" ht="12.75" customHeight="1"/>
    <row r="2602" ht="12.75" customHeight="1"/>
    <row r="2603" ht="12.75" customHeight="1"/>
    <row r="2604" ht="12.75" customHeight="1"/>
    <row r="2605" ht="12.75" customHeight="1"/>
    <row r="2606" ht="21.75" customHeight="1"/>
    <row r="2607" ht="12.75" customHeight="1"/>
    <row r="2608" ht="12.75" customHeight="1"/>
    <row r="2609" ht="15" customHeight="1"/>
    <row r="2610" ht="15" customHeight="1"/>
    <row r="2611" ht="15" customHeight="1"/>
    <row r="2612" ht="12.75" customHeight="1"/>
    <row r="2613" ht="12.75" customHeight="1"/>
    <row r="2614" ht="12.75" customHeight="1"/>
    <row r="2615" ht="12.75" customHeight="1"/>
    <row r="2616" ht="12.75" customHeight="1"/>
    <row r="2617" ht="12.75" customHeight="1"/>
    <row r="2618" ht="12.75" customHeight="1"/>
    <row r="2619" ht="12.75" customHeight="1"/>
    <row r="2620" ht="12.75" customHeight="1"/>
    <row r="2621" ht="12.75" customHeight="1"/>
    <row r="2622" ht="12.75" customHeight="1"/>
    <row r="2623" ht="12.75" customHeight="1"/>
    <row r="2624" ht="12.75" customHeight="1"/>
    <row r="2625" ht="12.75" customHeight="1"/>
    <row r="2626" ht="15" customHeight="1"/>
    <row r="2627" ht="15" customHeight="1"/>
    <row r="2628" ht="15" customHeight="1"/>
    <row r="2629" ht="15" customHeight="1"/>
    <row r="2630" ht="15" customHeight="1"/>
    <row r="2631" ht="21.75" customHeight="1"/>
    <row r="2632" ht="84" customHeight="1"/>
    <row r="2633" ht="36" customHeight="1"/>
    <row r="2634" ht="15.75" customHeight="1"/>
    <row r="2635" ht="12.75" customHeight="1"/>
    <row r="2636" ht="15" customHeight="1"/>
    <row r="2637" ht="24" customHeight="1"/>
    <row r="2638" ht="36" customHeight="1"/>
    <row r="2639" ht="24" customHeight="1"/>
    <row r="2640" ht="36" customHeight="1"/>
    <row r="2641" ht="36" customHeight="1"/>
    <row r="2642" ht="15" customHeight="1"/>
    <row r="2643" ht="15" customHeight="1"/>
    <row r="2644" ht="15" customHeight="1"/>
    <row r="2645" ht="15" customHeight="1"/>
    <row r="2646" ht="15" customHeight="1"/>
    <row r="2647" ht="15" customHeight="1"/>
    <row r="2648" ht="15" customHeight="1"/>
    <row r="2649" ht="15" customHeight="1"/>
    <row r="2650" ht="15" customHeight="1"/>
    <row r="2651" ht="15" customHeight="1"/>
    <row r="2652" ht="15" customHeight="1"/>
    <row r="2653" ht="15" customHeight="1"/>
    <row r="2654" ht="36" customHeight="1"/>
    <row r="2655" ht="36" customHeight="1"/>
    <row r="2656" ht="12.75" customHeight="1"/>
    <row r="2657" ht="48" customHeight="1"/>
    <row r="2658" ht="24" customHeight="1"/>
    <row r="2659" ht="36" customHeight="1"/>
    <row r="2660" ht="24" customHeight="1"/>
    <row r="2661" ht="36" customHeight="1"/>
    <row r="2662" ht="36" customHeight="1"/>
    <row r="2663" ht="24" customHeight="1"/>
    <row r="2664" ht="36" customHeight="1"/>
    <row r="2665" ht="36" customHeight="1"/>
    <row r="2666" ht="36" customHeight="1"/>
    <row r="2667" ht="36" customHeight="1"/>
    <row r="2668" ht="12.75" customHeight="1"/>
    <row r="2669" ht="12.75" customHeight="1"/>
    <row r="2670" ht="12.75" customHeight="1"/>
    <row r="2671" ht="12.75" customHeight="1"/>
    <row r="2672" ht="12.75" customHeight="1"/>
    <row r="2673" ht="24" customHeight="1"/>
    <row r="2674" ht="24" customHeight="1"/>
    <row r="2675" ht="12.75" customHeight="1"/>
    <row r="2676" ht="12.75" customHeight="1"/>
    <row r="2677" ht="12.75" customHeight="1"/>
    <row r="2678" ht="12.75" customHeight="1"/>
    <row r="2679" ht="12.75" customHeight="1"/>
    <row r="2680" ht="12.75" customHeight="1"/>
    <row r="2681" ht="12.75" customHeight="1"/>
    <row r="2682" ht="12.75" customHeight="1"/>
    <row r="2683" ht="12.75" customHeight="1"/>
    <row r="2684" ht="12.75" customHeight="1"/>
    <row r="2685" ht="12.75" customHeight="1"/>
    <row r="2686" ht="12.75" customHeight="1"/>
    <row r="2687" ht="12.75" customHeight="1"/>
    <row r="2688" ht="12.75" customHeight="1"/>
    <row r="2689" ht="12.75" customHeight="1"/>
    <row r="2690" ht="12.75" customHeight="1"/>
    <row r="2691" ht="21.75" customHeight="1"/>
    <row r="2692" ht="36" customHeight="1"/>
    <row r="2693" ht="12.75" customHeight="1"/>
    <row r="2694" ht="12.75" customHeight="1"/>
    <row r="2695" ht="12.75" customHeight="1"/>
    <row r="2696" ht="12.75" customHeight="1"/>
    <row r="2697" ht="12.75" customHeight="1"/>
    <row r="2698" ht="12.75" customHeight="1"/>
    <row r="2699" ht="12.75" customHeight="1"/>
    <row r="2700" ht="12.75" customHeight="1"/>
    <row r="2701" ht="12.75" customHeight="1"/>
    <row r="2702" ht="12.75" customHeight="1"/>
    <row r="2703" ht="12.75" customHeight="1"/>
    <row r="2704" ht="12.75" customHeight="1"/>
    <row r="2705" ht="12.75" customHeight="1"/>
    <row r="2706" ht="12.75" customHeight="1"/>
    <row r="2707" ht="12.75" customHeight="1"/>
    <row r="2708" ht="24" customHeight="1"/>
    <row r="2709" ht="24" customHeight="1"/>
    <row r="2710" ht="12.75" customHeight="1"/>
    <row r="2711" ht="12.75" customHeight="1"/>
    <row r="2712" ht="12.75" customHeight="1"/>
    <row r="2713" ht="12.75" customHeight="1"/>
    <row r="2714" ht="12.75" customHeight="1"/>
    <row r="2715" ht="12.75" customHeight="1"/>
    <row r="2716" ht="12.75" customHeight="1"/>
    <row r="2717" ht="12.75" customHeight="1"/>
    <row r="2718" ht="15" customHeight="1"/>
    <row r="2719" ht="12.75" customHeight="1"/>
    <row r="2720" ht="12.75" customHeight="1"/>
    <row r="2721" ht="12.75" customHeight="1"/>
    <row r="2722" ht="12.75" customHeight="1"/>
    <row r="2723" ht="12.75" customHeight="1"/>
    <row r="2724" ht="12.75" customHeight="1"/>
    <row r="2725" ht="12.75" customHeight="1"/>
    <row r="2726" ht="12.75" customHeight="1"/>
    <row r="2727" ht="12.75" customHeight="1"/>
    <row r="2728" ht="12.75" customHeight="1"/>
    <row r="2729" ht="12.75" customHeight="1"/>
    <row r="2730" ht="12.75" customHeight="1"/>
    <row r="2731" ht="12.75" customHeight="1"/>
    <row r="2732" ht="12.75" customHeight="1"/>
    <row r="2733" ht="12.75" customHeight="1"/>
    <row r="2734" ht="12.75" customHeight="1"/>
    <row r="2735" ht="12.75" customHeight="1"/>
    <row r="2736" ht="12.75" customHeight="1"/>
    <row r="2737" ht="12.75" customHeight="1"/>
    <row r="2738" ht="12.75" customHeight="1"/>
    <row r="2739" ht="12.75" customHeight="1"/>
    <row r="2740" ht="12.75" customHeight="1"/>
    <row r="2741" ht="12.75" customHeight="1"/>
    <row r="2742" ht="12.75" customHeight="1"/>
    <row r="2743" ht="12.75" customHeight="1"/>
    <row r="2744" ht="12.75" customHeight="1"/>
    <row r="2745" ht="12.75" customHeight="1"/>
    <row r="2746" ht="12.75" customHeight="1"/>
    <row r="2747" ht="12.75" customHeight="1"/>
    <row r="2748" ht="12.75" customHeight="1"/>
    <row r="2749" ht="12.75" customHeight="1"/>
    <row r="2750" ht="12.75" customHeight="1"/>
    <row r="2751" ht="12.75" customHeight="1"/>
    <row r="2752" ht="12.75" customHeight="1"/>
    <row r="2753" ht="12.75" customHeight="1"/>
    <row r="2754" ht="12.75" customHeight="1"/>
    <row r="2755" ht="12.75" customHeight="1"/>
    <row r="2756" ht="12.75" customHeight="1"/>
    <row r="2757" ht="12.75" customHeight="1"/>
    <row r="2758" ht="12.75" customHeight="1"/>
    <row r="2759" ht="12.75" customHeight="1"/>
    <row r="2760" ht="12.75" customHeight="1"/>
    <row r="2761" ht="12.75" customHeight="1"/>
    <row r="2762" ht="12.75" customHeight="1"/>
    <row r="2763" ht="12.75" customHeight="1"/>
    <row r="2764" ht="12.75" customHeight="1"/>
    <row r="2765" ht="12.75" customHeight="1"/>
    <row r="2766" ht="12.75" customHeight="1"/>
    <row r="2767" ht="12.75" customHeight="1"/>
    <row r="2768" ht="12.75" customHeight="1"/>
    <row r="2769" ht="12.75" customHeight="1"/>
    <row r="2770" ht="12.75" customHeight="1"/>
    <row r="2771" ht="12.75" customHeight="1"/>
    <row r="2772" ht="12.75" customHeight="1"/>
  </sheetData>
  <mergeCells count="32">
    <mergeCell ref="AK3:AK6"/>
    <mergeCell ref="AG5:AG6"/>
    <mergeCell ref="T5:U6"/>
    <mergeCell ref="P6:Q6"/>
    <mergeCell ref="AI5:AI6"/>
    <mergeCell ref="AE4:AE6"/>
    <mergeCell ref="AF4:AI4"/>
    <mergeCell ref="AE3:AI3"/>
    <mergeCell ref="D3:AD3"/>
    <mergeCell ref="AD5:AD6"/>
    <mergeCell ref="F5:Q5"/>
    <mergeCell ref="R5:S6"/>
    <mergeCell ref="AF5:AF6"/>
    <mergeCell ref="F6:G6"/>
    <mergeCell ref="H6:I6"/>
    <mergeCell ref="V5:W6"/>
    <mergeCell ref="N6:O6"/>
    <mergeCell ref="J6:K6"/>
    <mergeCell ref="L6:M6"/>
    <mergeCell ref="A2:AK2"/>
    <mergeCell ref="E5:E6"/>
    <mergeCell ref="A3:A7"/>
    <mergeCell ref="D4:D6"/>
    <mergeCell ref="C3:C6"/>
    <mergeCell ref="B3:B7"/>
    <mergeCell ref="AJ3:AJ6"/>
    <mergeCell ref="X5:Y6"/>
    <mergeCell ref="Z5:Z6"/>
    <mergeCell ref="AA5:AB6"/>
    <mergeCell ref="AC5:AC6"/>
    <mergeCell ref="AH5:AH6"/>
    <mergeCell ref="E4:AD4"/>
  </mergeCells>
  <conditionalFormatting sqref="AJ1 AJ3:AJ65536">
    <cfRule type="expression" priority="79" stopIfTrue="1">
      <formula>если</formula>
    </cfRule>
  </conditionalFormatting>
  <pageMargins left="0" right="0" top="0" bottom="0" header="0" footer="0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Приложение 1</vt:lpstr>
      <vt:lpstr>приложение2</vt:lpstr>
      <vt:lpstr>Списки</vt:lpstr>
      <vt:lpstr>приложение3</vt:lpstr>
      <vt:lpstr>приложение3!Область_печати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Архипова</cp:lastModifiedBy>
  <cp:revision>3</cp:revision>
  <cp:lastPrinted>2020-12-28T13:43:22Z</cp:lastPrinted>
  <dcterms:modified xsi:type="dcterms:W3CDTF">2020-12-28T13:48:34Z</dcterms:modified>
</cp:coreProperties>
</file>