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11640"/>
  </bookViews>
  <sheets>
    <sheet name="2 Перечень техно-эконом показат" sheetId="3" r:id="rId1"/>
    <sheet name="3 Реестр  видав работ и услуг" sheetId="4" r:id="rId2"/>
  </sheets>
  <definedNames>
    <definedName name="_xlnm._FilterDatabase" localSheetId="0" hidden="1">'2 Перечень техно-эконом показат'!$A$10:$AB$31</definedName>
  </definedNames>
  <calcPr calcId="144525"/>
</workbook>
</file>

<file path=xl/calcChain.xml><?xml version="1.0" encoding="utf-8"?>
<calcChain xmlns="http://schemas.openxmlformats.org/spreadsheetml/2006/main">
  <c r="T19" i="3" l="1"/>
  <c r="U19" i="3"/>
  <c r="V19" i="3"/>
  <c r="W19" i="3"/>
  <c r="V11" i="3" l="1"/>
  <c r="U12" i="3"/>
  <c r="V12" i="3"/>
  <c r="W12" i="3"/>
  <c r="T12" i="3"/>
  <c r="S12" i="3"/>
  <c r="Y15" i="4" l="1"/>
  <c r="Y16" i="4"/>
  <c r="AF11" i="4" l="1"/>
  <c r="T25" i="3" l="1"/>
  <c r="T11" i="3" s="1"/>
  <c r="U25" i="3"/>
  <c r="U11" i="3" s="1"/>
  <c r="V25" i="3"/>
  <c r="W25" i="3"/>
  <c r="W11" i="3" s="1"/>
  <c r="R25" i="3"/>
  <c r="Q25" i="3"/>
  <c r="P25" i="3"/>
  <c r="AJ25" i="4"/>
  <c r="Y25" i="4"/>
  <c r="X25" i="4"/>
  <c r="U25" i="4"/>
  <c r="T25" i="4"/>
  <c r="G25" i="4"/>
  <c r="F25" i="4"/>
  <c r="AJ19" i="4"/>
  <c r="Y19" i="4"/>
  <c r="X19" i="4"/>
  <c r="U19" i="4"/>
  <c r="T19" i="4"/>
  <c r="G19" i="4"/>
  <c r="F19" i="4"/>
  <c r="AJ12" i="4"/>
  <c r="X12" i="4"/>
  <c r="T12" i="4"/>
  <c r="G12" i="4"/>
  <c r="F12" i="4"/>
  <c r="A17" i="4"/>
  <c r="A18" i="4" s="1"/>
  <c r="A20" i="4" s="1"/>
  <c r="A23" i="4" s="1"/>
  <c r="A24" i="4" s="1"/>
  <c r="A26" i="4" s="1"/>
  <c r="A27" i="4" s="1"/>
  <c r="A28" i="4" s="1"/>
  <c r="A29" i="4" s="1"/>
  <c r="A30" i="4" s="1"/>
  <c r="A31" i="4" s="1"/>
  <c r="S19" i="3"/>
  <c r="R19" i="3"/>
  <c r="Q19" i="3"/>
  <c r="P19" i="3"/>
  <c r="R12" i="3"/>
  <c r="Q12" i="3"/>
  <c r="P12" i="3"/>
  <c r="O12" i="3"/>
  <c r="R11" i="3" l="1"/>
  <c r="Q11" i="3"/>
  <c r="P11" i="3"/>
  <c r="F11" i="4"/>
  <c r="G11" i="4"/>
  <c r="T11" i="4"/>
  <c r="E12" i="4"/>
  <c r="AE12" i="4"/>
  <c r="E25" i="4"/>
  <c r="C25" i="4"/>
  <c r="S25" i="3"/>
  <c r="S11" i="3" s="1"/>
  <c r="E19" i="4"/>
  <c r="Y12" i="4"/>
  <c r="Y11" i="4" s="1"/>
  <c r="AJ11" i="4"/>
  <c r="X11" i="4"/>
  <c r="AE19" i="4"/>
  <c r="AE25" i="4"/>
  <c r="U12" i="4"/>
  <c r="U11" i="4" s="1"/>
  <c r="O19" i="3"/>
  <c r="E11" i="4" l="1"/>
  <c r="D25" i="4"/>
  <c r="AE11" i="4"/>
  <c r="O25" i="3"/>
  <c r="D19" i="4"/>
  <c r="C19" i="4"/>
  <c r="C12" i="4"/>
  <c r="D12" i="4"/>
  <c r="D11" i="4" l="1"/>
  <c r="C11" i="4"/>
  <c r="O11" i="3"/>
</calcChain>
</file>

<file path=xl/sharedStrings.xml><?xml version="1.0" encoding="utf-8"?>
<sst xmlns="http://schemas.openxmlformats.org/spreadsheetml/2006/main" count="233" uniqueCount="95">
  <si>
    <t>в том числе</t>
  </si>
  <si>
    <t>руб.</t>
  </si>
  <si>
    <t>№ п/п</t>
  </si>
  <si>
    <t>Адрес МКД</t>
  </si>
  <si>
    <t>Год ввода в эксплуатацию</t>
  </si>
  <si>
    <t>Завершение последнего капитального ремонта</t>
  </si>
  <si>
    <t>Способ формирования Фонда: спецсчет - ТСЖ/ЖК/УО;спецсчет у рег. оператора - СчРО;счет рег. Оператора - РО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</si>
  <si>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</si>
  <si>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</si>
  <si>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</si>
  <si>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</si>
  <si>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МКД:</t>
  </si>
  <si>
    <t>Количество жителей, зарегистрированных в МКД на дату утверждения краткосрочного плана</t>
  </si>
  <si>
    <t>Источники финансирования капитального ремонта</t>
  </si>
  <si>
    <t>Стоимость капитального ремонта</t>
  </si>
  <si>
    <t>Удельная стоимость капитального ремонта 1кв.м общей площади помещений МКД</t>
  </si>
  <si>
    <t>Предельная стоимость капитального ремонта 1кв.м общей площади помещений МКД</t>
  </si>
  <si>
    <t>Плановая дата завершения работ</t>
  </si>
  <si>
    <t>Всего:</t>
  </si>
  <si>
    <t xml:space="preserve">Жилых помещений </t>
  </si>
  <si>
    <t xml:space="preserve">Нежилых помещений </t>
  </si>
  <si>
    <t>В том числе жилых помещений, находящихся в собственности граждан</t>
  </si>
  <si>
    <t>в том числе:</t>
  </si>
  <si>
    <t>За счет средств Фонда содействия реформированию ЖКХ</t>
  </si>
  <si>
    <t>За счет средств бюджета субъекта Российской Федерации</t>
  </si>
  <si>
    <t>За счет средств местного бюджета</t>
  </si>
  <si>
    <t>За счет средств собственников помещений в МКД</t>
  </si>
  <si>
    <t xml:space="preserve">Стоимость строительно-монтажных работ (СМР) </t>
  </si>
  <si>
    <t>Стоимость проектных работ  (ПИР)</t>
  </si>
  <si>
    <t>Стоимость затрат на осуществление строительного контроля (технического надзора), авторского надзора применительно к объектам культурного наследия</t>
  </si>
  <si>
    <t>Иные виды работ и услуг по капитальному ремонту, предусмотренные ст.20 Закона НО от 28.11.2013 №159-З</t>
  </si>
  <si>
    <t>кв.м</t>
  </si>
  <si>
    <t>чел.</t>
  </si>
  <si>
    <t>руб./кв.м</t>
  </si>
  <si>
    <t>мм.гггг</t>
  </si>
  <si>
    <t>не было</t>
  </si>
  <si>
    <t>РО</t>
  </si>
  <si>
    <t>К</t>
  </si>
  <si>
    <t>Итого по МО на период 2014 - 2015 годы</t>
  </si>
  <si>
    <t>Итого по МО на период 2015 - 2016 годы</t>
  </si>
  <si>
    <t>Итого по МО на период 2016 год</t>
  </si>
  <si>
    <t>Всего по Пильнинскому муниципальному району на 2014-2016 годы:</t>
  </si>
  <si>
    <t>р.п. Пильна, ул. Калинина, д.15</t>
  </si>
  <si>
    <t>р.п. Пильна, ул. Калинина, д.2</t>
  </si>
  <si>
    <t>р.п. Пильна, ул. Калинина, д.4</t>
  </si>
  <si>
    <t>р.п. Пильна, ул. Калинина, д.6</t>
  </si>
  <si>
    <t>р.п. Пильна, ул. Ленина, д.6а</t>
  </si>
  <si>
    <t>р.п. Пильна, ул. Ленина, д.18</t>
  </si>
  <si>
    <t>р.п. Пильна, ул. 40 лет Победы, д.2</t>
  </si>
  <si>
    <t>р.п. Пильна, ул. 40 лет Победы, д.9</t>
  </si>
  <si>
    <t>р.п. Пильна, ул. 40 лет Победы, д.19</t>
  </si>
  <si>
    <t>р.п. Пильна, ул. Калинина, д.29</t>
  </si>
  <si>
    <t>р.п. Пильна, ул. 40 лет Победы, д.7</t>
  </si>
  <si>
    <t>р.п. Пильна, ул. Блохина, д.7</t>
  </si>
  <si>
    <t>р.п. Пильна, ул. Блохина, д.9</t>
  </si>
  <si>
    <t>р.п. Пильна, ул. Революции, д.28</t>
  </si>
  <si>
    <t>№ п\п</t>
  </si>
  <si>
    <t>Виды  работ и услуг,  подлежащих выполнению при проведении работ по капитальному ремонту общего имущества в МКД</t>
  </si>
  <si>
    <r>
      <t xml:space="preserve">ВСЕГО стоимость капитального ремонта                                                           </t>
    </r>
    <r>
      <rPr>
        <sz val="9"/>
        <rFont val="Times New Roman"/>
        <family val="1"/>
        <charset val="204"/>
      </rPr>
      <t>(столбец 4 +столбец 31+ столбец 36 + столбец 37)</t>
    </r>
  </si>
  <si>
    <t>СМР</t>
  </si>
  <si>
    <t>ПИР</t>
  </si>
  <si>
    <t xml:space="preserve">Осуществление строительного контроля (технического надзора), авторского надзора применительно к объектам культурного наследия </t>
  </si>
  <si>
    <t>Всего стоимость капитального ремонта СМР</t>
  </si>
  <si>
    <t>Всего ПИР</t>
  </si>
  <si>
    <t xml:space="preserve">Всего  ремонт внутридомовых инженерных систем </t>
  </si>
  <si>
    <t>Ремонт или замена лифтового оборудования, признанного непригодным для эксплуатации или отработавшего нормативный срок эксплуатации, ремонт лифтовых шахт</t>
  </si>
  <si>
    <t>Ремонт крыши</t>
  </si>
  <si>
    <t>Ремонт подвальных помещений, относящихся к общему имуществу в МКД</t>
  </si>
  <si>
    <t>Ремонт фасада и (или) осуществляемое в соответствии с ч.3 ст.20 Закона НО от 28.11.2013 №159-З утепление фасада</t>
  </si>
  <si>
    <t>Замена признанных непригодными к применению коллективных (общедомовых) приборов учёта потребления ресурсов, необходимых для предоставления коммунальных услуг (тепловой энергии, гороячей и холодной воды, электрической энергии, газ)  (ПУ)</t>
  </si>
  <si>
    <t>Ремонт фундамента МКД</t>
  </si>
  <si>
    <t>Установка или замена признанных непригодными к применению узлов управления и регулирования потребления ресурсов, необходимых для предоставлениякоммунальных услуг (тепловой энергии, гороячей и холодной воды, электрической энергии, газ) (УУ, УР)</t>
  </si>
  <si>
    <t xml:space="preserve">Ремонт системы дымоудаления </t>
  </si>
  <si>
    <t>Разработка проектной, научено-проектной  (применительно к объектам культурного наследия (памятникам истории и культуры) народов РФ) документации для капитального ремонта, сметной документации на выполнение работ и (или) услуг по капитальному ремонту</t>
  </si>
  <si>
    <t>Проведение экспертизы проектной и (или) сметной документации в соответствии с законодательством РФ</t>
  </si>
  <si>
    <t>Обследование технического состояния МКДи (или) элементов МКД и (или) инженерных систем МКД</t>
  </si>
  <si>
    <t>Инженерные изыскания, проводимые специализированной организацией</t>
  </si>
  <si>
    <t>электроснабжение</t>
  </si>
  <si>
    <t>теплоснабжение</t>
  </si>
  <si>
    <t>газоснабжение</t>
  </si>
  <si>
    <t xml:space="preserve">холодное водоснабжение </t>
  </si>
  <si>
    <t>горячее водоснабжение</t>
  </si>
  <si>
    <t>водоотведение</t>
  </si>
  <si>
    <t>м</t>
  </si>
  <si>
    <t>ед.</t>
  </si>
  <si>
    <t>кв.м.</t>
  </si>
  <si>
    <t>куб.м.</t>
  </si>
  <si>
    <t>Приложение 2</t>
  </si>
  <si>
    <t>12.2015</t>
  </si>
  <si>
    <t>12.2016</t>
  </si>
  <si>
    <t xml:space="preserve">Перечень  </t>
  </si>
  <si>
    <t>ремонту в 2014 - 2016 годах, включенных в краткосрочный план</t>
  </si>
  <si>
    <t xml:space="preserve">технико-экономических показателей многоквартирных домов, находящхся на территории Пильнинского муниципального района Нижегородской области, общее имущество которых подлежит капитальному </t>
  </si>
  <si>
    <t>Реестр видов работ и услуг многоквартирных домов, находящихся на территории Пильнинского муниципального района  Нижегородской области,
общее имущество в которых подлежит капитальному ремонту  в2014 - 2016 годах, включенных в краткосрочный план</t>
  </si>
  <si>
    <t xml:space="preserve">Приложение 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</si>
</sst>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4"/>
      <color indexed="8"/>
      <name val="Times New Roman"/>
      <family val="2"/>
      <charset val="204"/>
    </font>
    <font>
      <sz val="11"/>
      <color indexed="8"/>
      <name val="Calibri"/>
      <family val="2"/>
    </font>
    <font>
      <b/>
      <sz val="12"/>
      <name val="Times New Roman"/>
      <family val="1"/>
      <charset val="204"/>
    </font>
    <font>
      <sz val="10"/>
      <name val="Arial Cyr"/>
      <charset val="204"/>
    </font>
    <font>
      <b/>
      <sz val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8"/>
      <name val="Arial Cyr"/>
      <charset val="204"/>
    </font>
    <font>
      <sz val="11"/>
      <color rgb="FFFF0000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8" fillId="0" borderId="0"/>
    <xf numFmtId="0" fontId="6" fillId="0" borderId="0"/>
    <xf numFmtId="0" fontId="9" fillId="0" borderId="0"/>
    <xf numFmtId="0" fontId="2" fillId="0" borderId="0"/>
    <xf numFmtId="0" fontId="6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</cellStyleXfs>
  <cellXfs count="84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3" fontId="0" fillId="0" borderId="0" xfId="0" applyNumberFormat="1"/>
    <xf numFmtId="0" fontId="7" fillId="0" borderId="1" xfId="1" applyFont="1" applyFill="1" applyBorder="1" applyAlignment="1">
      <alignment horizontal="center" vertical="center"/>
    </xf>
    <xf numFmtId="3" fontId="7" fillId="0" borderId="1" xfId="1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7" fillId="0" borderId="1" xfId="1" applyFont="1" applyFill="1" applyBorder="1" applyAlignment="1">
      <alignment horizontal="center" vertical="center" wrapText="1"/>
    </xf>
    <xf numFmtId="3" fontId="7" fillId="0" borderId="1" xfId="1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3" fontId="12" fillId="0" borderId="1" xfId="1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/>
    </xf>
    <xf numFmtId="3" fontId="4" fillId="0" borderId="1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5" applyFont="1" applyFill="1" applyBorder="1" applyAlignment="1">
      <alignment horizontal="center" vertical="center"/>
    </xf>
    <xf numFmtId="2" fontId="4" fillId="0" borderId="1" xfId="1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1" fontId="4" fillId="0" borderId="1" xfId="1" applyNumberFormat="1" applyFont="1" applyFill="1" applyBorder="1" applyAlignment="1">
      <alignment horizontal="center" vertical="center"/>
    </xf>
    <xf numFmtId="0" fontId="12" fillId="0" borderId="2" xfId="1" applyFont="1" applyFill="1" applyBorder="1" applyAlignment="1">
      <alignment horizontal="center" vertical="center"/>
    </xf>
    <xf numFmtId="2" fontId="12" fillId="0" borderId="2" xfId="1" applyNumberFormat="1" applyFont="1" applyFill="1" applyBorder="1" applyAlignment="1">
      <alignment horizontal="center" vertical="center"/>
    </xf>
    <xf numFmtId="2" fontId="12" fillId="0" borderId="1" xfId="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2" fontId="4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/>
    </xf>
    <xf numFmtId="3" fontId="12" fillId="0" borderId="1" xfId="0" applyNumberFormat="1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vertical="center"/>
    </xf>
    <xf numFmtId="3" fontId="4" fillId="0" borderId="1" xfId="0" quotePrefix="1" applyNumberFormat="1" applyFont="1" applyFill="1" applyBorder="1" applyAlignment="1">
      <alignment horizontal="center" vertical="center"/>
    </xf>
    <xf numFmtId="4" fontId="4" fillId="0" borderId="1" xfId="7" applyNumberFormat="1" applyFont="1" applyFill="1" applyBorder="1" applyAlignment="1">
      <alignment horizontal="center" vertical="center"/>
    </xf>
    <xf numFmtId="3" fontId="4" fillId="0" borderId="1" xfId="7" applyNumberFormat="1" applyFont="1" applyFill="1" applyBorder="1" applyAlignment="1">
      <alignment horizontal="center" vertical="center"/>
    </xf>
    <xf numFmtId="4" fontId="16" fillId="0" borderId="1" xfId="0" applyNumberFormat="1" applyFont="1" applyFill="1" applyBorder="1"/>
    <xf numFmtId="4" fontId="4" fillId="0" borderId="1" xfId="0" applyNumberFormat="1" applyFont="1" applyFill="1" applyBorder="1" applyAlignment="1">
      <alignment horizontal="center" vertical="center" wrapText="1"/>
    </xf>
    <xf numFmtId="3" fontId="4" fillId="0" borderId="1" xfId="1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4" fontId="4" fillId="0" borderId="1" xfId="1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3" fontId="18" fillId="0" borderId="0" xfId="0" applyNumberFormat="1" applyFont="1"/>
    <xf numFmtId="0" fontId="18" fillId="0" borderId="0" xfId="0" applyFont="1"/>
    <xf numFmtId="3" fontId="17" fillId="0" borderId="0" xfId="0" applyNumberFormat="1" applyFont="1"/>
    <xf numFmtId="0" fontId="17" fillId="0" borderId="0" xfId="0" applyFont="1"/>
    <xf numFmtId="17" fontId="4" fillId="0" borderId="1" xfId="1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textRotation="90" wrapText="1"/>
    </xf>
    <xf numFmtId="0" fontId="7" fillId="0" borderId="1" xfId="1" applyFont="1" applyFill="1" applyBorder="1" applyAlignment="1">
      <alignment horizontal="center" vertical="center" textRotation="90" wrapText="1"/>
    </xf>
    <xf numFmtId="3" fontId="7" fillId="0" borderId="1" xfId="1" applyNumberFormat="1" applyFont="1" applyFill="1" applyBorder="1" applyAlignment="1">
      <alignment horizontal="center" vertical="center" textRotation="90" wrapText="1"/>
    </xf>
    <xf numFmtId="3" fontId="7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textRotation="90"/>
    </xf>
    <xf numFmtId="0" fontId="12" fillId="0" borderId="2" xfId="1" applyFont="1" applyFill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/>
    <xf numFmtId="0" fontId="4" fillId="0" borderId="1" xfId="1" applyFont="1" applyFill="1" applyBorder="1" applyAlignment="1">
      <alignment horizontal="center" vertical="center" textRotation="90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</cellXfs>
  <cellStyles count="10">
    <cellStyle name="Excel Built-in Normal" xfId="3"/>
    <cellStyle name="Excel Built-in Normal 1" xfId="6"/>
    <cellStyle name="Обычный" xfId="0" builtinId="0"/>
    <cellStyle name="Обычный 11" xfId="4"/>
    <cellStyle name="Обычный 2" xfId="2"/>
    <cellStyle name="Обычный 2 2 2" xfId="9"/>
    <cellStyle name="Обычный 2 3" xfId="8"/>
    <cellStyle name="Обычный_Лист1" xfId="1"/>
    <cellStyle name="Обычный_Лист1_Приложение 1,2,3 Первомайск" xfId="5"/>
    <cellStyle name="Финансовый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1"/>
  <sheetViews>
    <sheetView tabSelected="1" topLeftCell="O6" workbookViewId="0">
      <selection activeCell="Z19" sqref="Z19"/>
    </sheetView>
  </sheetViews>
  <sheetFormatPr defaultRowHeight="15" x14ac:dyDescent="0.25"/>
  <cols>
    <col min="1" max="1" width="3.28515625" customWidth="1"/>
    <col min="2" max="2" width="30.5703125" customWidth="1"/>
    <col min="3" max="3" width="5.42578125" customWidth="1"/>
    <col min="4" max="4" width="7.7109375" customWidth="1"/>
    <col min="5" max="5" width="6.140625" customWidth="1"/>
    <col min="6" max="6" width="3" customWidth="1"/>
    <col min="7" max="8" width="2.7109375" customWidth="1"/>
    <col min="9" max="9" width="8.28515625" customWidth="1"/>
    <col min="10" max="10" width="7.85546875" customWidth="1"/>
    <col min="11" max="11" width="7.28515625" customWidth="1"/>
    <col min="12" max="12" width="3.42578125" customWidth="1"/>
    <col min="13" max="13" width="8.5703125" customWidth="1"/>
    <col min="14" max="14" width="9" customWidth="1"/>
    <col min="15" max="15" width="9.28515625" style="2" customWidth="1"/>
    <col min="16" max="17" width="8.5703125" style="2" customWidth="1"/>
    <col min="18" max="18" width="8.140625" style="2" customWidth="1"/>
    <col min="19" max="19" width="9.7109375" style="2" customWidth="1"/>
    <col min="20" max="20" width="10" style="2" customWidth="1"/>
    <col min="21" max="21" width="8.85546875" style="2" customWidth="1"/>
    <col min="22" max="22" width="9.140625" style="2" customWidth="1"/>
    <col min="23" max="23" width="8.140625" style="2" customWidth="1"/>
    <col min="24" max="24" width="7.140625" customWidth="1"/>
    <col min="25" max="25" width="8.85546875" customWidth="1"/>
    <col min="26" max="26" width="9.42578125" customWidth="1"/>
    <col min="27" max="27" width="7" customWidth="1"/>
    <col min="252" max="252" width="26.85546875" customWidth="1"/>
    <col min="254" max="254" width="13.28515625" customWidth="1"/>
    <col min="255" max="255" width="15.85546875" customWidth="1"/>
    <col min="256" max="256" width="16" customWidth="1"/>
    <col min="257" max="257" width="49.85546875" customWidth="1"/>
    <col min="258" max="258" width="64.140625" customWidth="1"/>
    <col min="259" max="260" width="0" hidden="1" customWidth="1"/>
    <col min="261" max="261" width="6.140625" customWidth="1"/>
    <col min="262" max="270" width="0" hidden="1" customWidth="1"/>
    <col min="271" max="271" width="14.5703125" customWidth="1"/>
    <col min="272" max="272" width="13.85546875" customWidth="1"/>
    <col min="273" max="273" width="12.7109375" customWidth="1"/>
    <col min="274" max="274" width="12.5703125" customWidth="1"/>
    <col min="275" max="275" width="16.140625" customWidth="1"/>
    <col min="276" max="276" width="15.5703125" customWidth="1"/>
    <col min="277" max="277" width="18.42578125" customWidth="1"/>
    <col min="278" max="279" width="16.5703125" customWidth="1"/>
    <col min="280" max="280" width="6.85546875" customWidth="1"/>
    <col min="281" max="281" width="7.28515625" customWidth="1"/>
    <col min="282" max="282" width="6.28515625" customWidth="1"/>
    <col min="283" max="283" width="7" customWidth="1"/>
    <col min="508" max="508" width="26.85546875" customWidth="1"/>
    <col min="510" max="510" width="13.28515625" customWidth="1"/>
    <col min="511" max="511" width="15.85546875" customWidth="1"/>
    <col min="512" max="512" width="16" customWidth="1"/>
    <col min="513" max="513" width="49.85546875" customWidth="1"/>
    <col min="514" max="514" width="64.140625" customWidth="1"/>
    <col min="515" max="516" width="0" hidden="1" customWidth="1"/>
    <col min="517" max="517" width="6.140625" customWidth="1"/>
    <col min="518" max="526" width="0" hidden="1" customWidth="1"/>
    <col min="527" max="527" width="14.5703125" customWidth="1"/>
    <col min="528" max="528" width="13.85546875" customWidth="1"/>
    <col min="529" max="529" width="12.7109375" customWidth="1"/>
    <col min="530" max="530" width="12.5703125" customWidth="1"/>
    <col min="531" max="531" width="16.140625" customWidth="1"/>
    <col min="532" max="532" width="15.5703125" customWidth="1"/>
    <col min="533" max="533" width="18.42578125" customWidth="1"/>
    <col min="534" max="535" width="16.5703125" customWidth="1"/>
    <col min="536" max="536" width="6.85546875" customWidth="1"/>
    <col min="537" max="537" width="7.28515625" customWidth="1"/>
    <col min="538" max="538" width="6.28515625" customWidth="1"/>
    <col min="539" max="539" width="7" customWidth="1"/>
    <col min="764" max="764" width="26.85546875" customWidth="1"/>
    <col min="766" max="766" width="13.28515625" customWidth="1"/>
    <col min="767" max="767" width="15.85546875" customWidth="1"/>
    <col min="768" max="768" width="16" customWidth="1"/>
    <col min="769" max="769" width="49.85546875" customWidth="1"/>
    <col min="770" max="770" width="64.140625" customWidth="1"/>
    <col min="771" max="772" width="0" hidden="1" customWidth="1"/>
    <col min="773" max="773" width="6.140625" customWidth="1"/>
    <col min="774" max="782" width="0" hidden="1" customWidth="1"/>
    <col min="783" max="783" width="14.5703125" customWidth="1"/>
    <col min="784" max="784" width="13.85546875" customWidth="1"/>
    <col min="785" max="785" width="12.7109375" customWidth="1"/>
    <col min="786" max="786" width="12.5703125" customWidth="1"/>
    <col min="787" max="787" width="16.140625" customWidth="1"/>
    <col min="788" max="788" width="15.5703125" customWidth="1"/>
    <col min="789" max="789" width="18.42578125" customWidth="1"/>
    <col min="790" max="791" width="16.5703125" customWidth="1"/>
    <col min="792" max="792" width="6.85546875" customWidth="1"/>
    <col min="793" max="793" width="7.28515625" customWidth="1"/>
    <col min="794" max="794" width="6.28515625" customWidth="1"/>
    <col min="795" max="795" width="7" customWidth="1"/>
    <col min="1020" max="1020" width="26.85546875" customWidth="1"/>
    <col min="1022" max="1022" width="13.28515625" customWidth="1"/>
    <col min="1023" max="1023" width="15.85546875" customWidth="1"/>
    <col min="1024" max="1024" width="16" customWidth="1"/>
    <col min="1025" max="1025" width="49.85546875" customWidth="1"/>
    <col min="1026" max="1026" width="64.140625" customWidth="1"/>
    <col min="1027" max="1028" width="0" hidden="1" customWidth="1"/>
    <col min="1029" max="1029" width="6.140625" customWidth="1"/>
    <col min="1030" max="1038" width="0" hidden="1" customWidth="1"/>
    <col min="1039" max="1039" width="14.5703125" customWidth="1"/>
    <col min="1040" max="1040" width="13.85546875" customWidth="1"/>
    <col min="1041" max="1041" width="12.7109375" customWidth="1"/>
    <col min="1042" max="1042" width="12.5703125" customWidth="1"/>
    <col min="1043" max="1043" width="16.140625" customWidth="1"/>
    <col min="1044" max="1044" width="15.5703125" customWidth="1"/>
    <col min="1045" max="1045" width="18.42578125" customWidth="1"/>
    <col min="1046" max="1047" width="16.5703125" customWidth="1"/>
    <col min="1048" max="1048" width="6.85546875" customWidth="1"/>
    <col min="1049" max="1049" width="7.28515625" customWidth="1"/>
    <col min="1050" max="1050" width="6.28515625" customWidth="1"/>
    <col min="1051" max="1051" width="7" customWidth="1"/>
    <col min="1276" max="1276" width="26.85546875" customWidth="1"/>
    <col min="1278" max="1278" width="13.28515625" customWidth="1"/>
    <col min="1279" max="1279" width="15.85546875" customWidth="1"/>
    <col min="1280" max="1280" width="16" customWidth="1"/>
    <col min="1281" max="1281" width="49.85546875" customWidth="1"/>
    <col min="1282" max="1282" width="64.140625" customWidth="1"/>
    <col min="1283" max="1284" width="0" hidden="1" customWidth="1"/>
    <col min="1285" max="1285" width="6.140625" customWidth="1"/>
    <col min="1286" max="1294" width="0" hidden="1" customWidth="1"/>
    <col min="1295" max="1295" width="14.5703125" customWidth="1"/>
    <col min="1296" max="1296" width="13.85546875" customWidth="1"/>
    <col min="1297" max="1297" width="12.7109375" customWidth="1"/>
    <col min="1298" max="1298" width="12.5703125" customWidth="1"/>
    <col min="1299" max="1299" width="16.140625" customWidth="1"/>
    <col min="1300" max="1300" width="15.5703125" customWidth="1"/>
    <col min="1301" max="1301" width="18.42578125" customWidth="1"/>
    <col min="1302" max="1303" width="16.5703125" customWidth="1"/>
    <col min="1304" max="1304" width="6.85546875" customWidth="1"/>
    <col min="1305" max="1305" width="7.28515625" customWidth="1"/>
    <col min="1306" max="1306" width="6.28515625" customWidth="1"/>
    <col min="1307" max="1307" width="7" customWidth="1"/>
    <col min="1532" max="1532" width="26.85546875" customWidth="1"/>
    <col min="1534" max="1534" width="13.28515625" customWidth="1"/>
    <col min="1535" max="1535" width="15.85546875" customWidth="1"/>
    <col min="1536" max="1536" width="16" customWidth="1"/>
    <col min="1537" max="1537" width="49.85546875" customWidth="1"/>
    <col min="1538" max="1538" width="64.140625" customWidth="1"/>
    <col min="1539" max="1540" width="0" hidden="1" customWidth="1"/>
    <col min="1541" max="1541" width="6.140625" customWidth="1"/>
    <col min="1542" max="1550" width="0" hidden="1" customWidth="1"/>
    <col min="1551" max="1551" width="14.5703125" customWidth="1"/>
    <col min="1552" max="1552" width="13.85546875" customWidth="1"/>
    <col min="1553" max="1553" width="12.7109375" customWidth="1"/>
    <col min="1554" max="1554" width="12.5703125" customWidth="1"/>
    <col min="1555" max="1555" width="16.140625" customWidth="1"/>
    <col min="1556" max="1556" width="15.5703125" customWidth="1"/>
    <col min="1557" max="1557" width="18.42578125" customWidth="1"/>
    <col min="1558" max="1559" width="16.5703125" customWidth="1"/>
    <col min="1560" max="1560" width="6.85546875" customWidth="1"/>
    <col min="1561" max="1561" width="7.28515625" customWidth="1"/>
    <col min="1562" max="1562" width="6.28515625" customWidth="1"/>
    <col min="1563" max="1563" width="7" customWidth="1"/>
    <col min="1788" max="1788" width="26.85546875" customWidth="1"/>
    <col min="1790" max="1790" width="13.28515625" customWidth="1"/>
    <col min="1791" max="1791" width="15.85546875" customWidth="1"/>
    <col min="1792" max="1792" width="16" customWidth="1"/>
    <col min="1793" max="1793" width="49.85546875" customWidth="1"/>
    <col min="1794" max="1794" width="64.140625" customWidth="1"/>
    <col min="1795" max="1796" width="0" hidden="1" customWidth="1"/>
    <col min="1797" max="1797" width="6.140625" customWidth="1"/>
    <col min="1798" max="1806" width="0" hidden="1" customWidth="1"/>
    <col min="1807" max="1807" width="14.5703125" customWidth="1"/>
    <col min="1808" max="1808" width="13.85546875" customWidth="1"/>
    <col min="1809" max="1809" width="12.7109375" customWidth="1"/>
    <col min="1810" max="1810" width="12.5703125" customWidth="1"/>
    <col min="1811" max="1811" width="16.140625" customWidth="1"/>
    <col min="1812" max="1812" width="15.5703125" customWidth="1"/>
    <col min="1813" max="1813" width="18.42578125" customWidth="1"/>
    <col min="1814" max="1815" width="16.5703125" customWidth="1"/>
    <col min="1816" max="1816" width="6.85546875" customWidth="1"/>
    <col min="1817" max="1817" width="7.28515625" customWidth="1"/>
    <col min="1818" max="1818" width="6.28515625" customWidth="1"/>
    <col min="1819" max="1819" width="7" customWidth="1"/>
    <col min="2044" max="2044" width="26.85546875" customWidth="1"/>
    <col min="2046" max="2046" width="13.28515625" customWidth="1"/>
    <col min="2047" max="2047" width="15.85546875" customWidth="1"/>
    <col min="2048" max="2048" width="16" customWidth="1"/>
    <col min="2049" max="2049" width="49.85546875" customWidth="1"/>
    <col min="2050" max="2050" width="64.140625" customWidth="1"/>
    <col min="2051" max="2052" width="0" hidden="1" customWidth="1"/>
    <col min="2053" max="2053" width="6.140625" customWidth="1"/>
    <col min="2054" max="2062" width="0" hidden="1" customWidth="1"/>
    <col min="2063" max="2063" width="14.5703125" customWidth="1"/>
    <col min="2064" max="2064" width="13.85546875" customWidth="1"/>
    <col min="2065" max="2065" width="12.7109375" customWidth="1"/>
    <col min="2066" max="2066" width="12.5703125" customWidth="1"/>
    <col min="2067" max="2067" width="16.140625" customWidth="1"/>
    <col min="2068" max="2068" width="15.5703125" customWidth="1"/>
    <col min="2069" max="2069" width="18.42578125" customWidth="1"/>
    <col min="2070" max="2071" width="16.5703125" customWidth="1"/>
    <col min="2072" max="2072" width="6.85546875" customWidth="1"/>
    <col min="2073" max="2073" width="7.28515625" customWidth="1"/>
    <col min="2074" max="2074" width="6.28515625" customWidth="1"/>
    <col min="2075" max="2075" width="7" customWidth="1"/>
    <col min="2300" max="2300" width="26.85546875" customWidth="1"/>
    <col min="2302" max="2302" width="13.28515625" customWidth="1"/>
    <col min="2303" max="2303" width="15.85546875" customWidth="1"/>
    <col min="2304" max="2304" width="16" customWidth="1"/>
    <col min="2305" max="2305" width="49.85546875" customWidth="1"/>
    <col min="2306" max="2306" width="64.140625" customWidth="1"/>
    <col min="2307" max="2308" width="0" hidden="1" customWidth="1"/>
    <col min="2309" max="2309" width="6.140625" customWidth="1"/>
    <col min="2310" max="2318" width="0" hidden="1" customWidth="1"/>
    <col min="2319" max="2319" width="14.5703125" customWidth="1"/>
    <col min="2320" max="2320" width="13.85546875" customWidth="1"/>
    <col min="2321" max="2321" width="12.7109375" customWidth="1"/>
    <col min="2322" max="2322" width="12.5703125" customWidth="1"/>
    <col min="2323" max="2323" width="16.140625" customWidth="1"/>
    <col min="2324" max="2324" width="15.5703125" customWidth="1"/>
    <col min="2325" max="2325" width="18.42578125" customWidth="1"/>
    <col min="2326" max="2327" width="16.5703125" customWidth="1"/>
    <col min="2328" max="2328" width="6.85546875" customWidth="1"/>
    <col min="2329" max="2329" width="7.28515625" customWidth="1"/>
    <col min="2330" max="2330" width="6.28515625" customWidth="1"/>
    <col min="2331" max="2331" width="7" customWidth="1"/>
    <col min="2556" max="2556" width="26.85546875" customWidth="1"/>
    <col min="2558" max="2558" width="13.28515625" customWidth="1"/>
    <col min="2559" max="2559" width="15.85546875" customWidth="1"/>
    <col min="2560" max="2560" width="16" customWidth="1"/>
    <col min="2561" max="2561" width="49.85546875" customWidth="1"/>
    <col min="2562" max="2562" width="64.140625" customWidth="1"/>
    <col min="2563" max="2564" width="0" hidden="1" customWidth="1"/>
    <col min="2565" max="2565" width="6.140625" customWidth="1"/>
    <col min="2566" max="2574" width="0" hidden="1" customWidth="1"/>
    <col min="2575" max="2575" width="14.5703125" customWidth="1"/>
    <col min="2576" max="2576" width="13.85546875" customWidth="1"/>
    <col min="2577" max="2577" width="12.7109375" customWidth="1"/>
    <col min="2578" max="2578" width="12.5703125" customWidth="1"/>
    <col min="2579" max="2579" width="16.140625" customWidth="1"/>
    <col min="2580" max="2580" width="15.5703125" customWidth="1"/>
    <col min="2581" max="2581" width="18.42578125" customWidth="1"/>
    <col min="2582" max="2583" width="16.5703125" customWidth="1"/>
    <col min="2584" max="2584" width="6.85546875" customWidth="1"/>
    <col min="2585" max="2585" width="7.28515625" customWidth="1"/>
    <col min="2586" max="2586" width="6.28515625" customWidth="1"/>
    <col min="2587" max="2587" width="7" customWidth="1"/>
    <col min="2812" max="2812" width="26.85546875" customWidth="1"/>
    <col min="2814" max="2814" width="13.28515625" customWidth="1"/>
    <col min="2815" max="2815" width="15.85546875" customWidth="1"/>
    <col min="2816" max="2816" width="16" customWidth="1"/>
    <col min="2817" max="2817" width="49.85546875" customWidth="1"/>
    <col min="2818" max="2818" width="64.140625" customWidth="1"/>
    <col min="2819" max="2820" width="0" hidden="1" customWidth="1"/>
    <col min="2821" max="2821" width="6.140625" customWidth="1"/>
    <col min="2822" max="2830" width="0" hidden="1" customWidth="1"/>
    <col min="2831" max="2831" width="14.5703125" customWidth="1"/>
    <col min="2832" max="2832" width="13.85546875" customWidth="1"/>
    <col min="2833" max="2833" width="12.7109375" customWidth="1"/>
    <col min="2834" max="2834" width="12.5703125" customWidth="1"/>
    <col min="2835" max="2835" width="16.140625" customWidth="1"/>
    <col min="2836" max="2836" width="15.5703125" customWidth="1"/>
    <col min="2837" max="2837" width="18.42578125" customWidth="1"/>
    <col min="2838" max="2839" width="16.5703125" customWidth="1"/>
    <col min="2840" max="2840" width="6.85546875" customWidth="1"/>
    <col min="2841" max="2841" width="7.28515625" customWidth="1"/>
    <col min="2842" max="2842" width="6.28515625" customWidth="1"/>
    <col min="2843" max="2843" width="7" customWidth="1"/>
    <col min="3068" max="3068" width="26.85546875" customWidth="1"/>
    <col min="3070" max="3070" width="13.28515625" customWidth="1"/>
    <col min="3071" max="3071" width="15.85546875" customWidth="1"/>
    <col min="3072" max="3072" width="16" customWidth="1"/>
    <col min="3073" max="3073" width="49.85546875" customWidth="1"/>
    <col min="3074" max="3074" width="64.140625" customWidth="1"/>
    <col min="3075" max="3076" width="0" hidden="1" customWidth="1"/>
    <col min="3077" max="3077" width="6.140625" customWidth="1"/>
    <col min="3078" max="3086" width="0" hidden="1" customWidth="1"/>
    <col min="3087" max="3087" width="14.5703125" customWidth="1"/>
    <col min="3088" max="3088" width="13.85546875" customWidth="1"/>
    <col min="3089" max="3089" width="12.7109375" customWidth="1"/>
    <col min="3090" max="3090" width="12.5703125" customWidth="1"/>
    <col min="3091" max="3091" width="16.140625" customWidth="1"/>
    <col min="3092" max="3092" width="15.5703125" customWidth="1"/>
    <col min="3093" max="3093" width="18.42578125" customWidth="1"/>
    <col min="3094" max="3095" width="16.5703125" customWidth="1"/>
    <col min="3096" max="3096" width="6.85546875" customWidth="1"/>
    <col min="3097" max="3097" width="7.28515625" customWidth="1"/>
    <col min="3098" max="3098" width="6.28515625" customWidth="1"/>
    <col min="3099" max="3099" width="7" customWidth="1"/>
    <col min="3324" max="3324" width="26.85546875" customWidth="1"/>
    <col min="3326" max="3326" width="13.28515625" customWidth="1"/>
    <col min="3327" max="3327" width="15.85546875" customWidth="1"/>
    <col min="3328" max="3328" width="16" customWidth="1"/>
    <col min="3329" max="3329" width="49.85546875" customWidth="1"/>
    <col min="3330" max="3330" width="64.140625" customWidth="1"/>
    <col min="3331" max="3332" width="0" hidden="1" customWidth="1"/>
    <col min="3333" max="3333" width="6.140625" customWidth="1"/>
    <col min="3334" max="3342" width="0" hidden="1" customWidth="1"/>
    <col min="3343" max="3343" width="14.5703125" customWidth="1"/>
    <col min="3344" max="3344" width="13.85546875" customWidth="1"/>
    <col min="3345" max="3345" width="12.7109375" customWidth="1"/>
    <col min="3346" max="3346" width="12.5703125" customWidth="1"/>
    <col min="3347" max="3347" width="16.140625" customWidth="1"/>
    <col min="3348" max="3348" width="15.5703125" customWidth="1"/>
    <col min="3349" max="3349" width="18.42578125" customWidth="1"/>
    <col min="3350" max="3351" width="16.5703125" customWidth="1"/>
    <col min="3352" max="3352" width="6.85546875" customWidth="1"/>
    <col min="3353" max="3353" width="7.28515625" customWidth="1"/>
    <col min="3354" max="3354" width="6.28515625" customWidth="1"/>
    <col min="3355" max="3355" width="7" customWidth="1"/>
    <col min="3580" max="3580" width="26.85546875" customWidth="1"/>
    <col min="3582" max="3582" width="13.28515625" customWidth="1"/>
    <col min="3583" max="3583" width="15.85546875" customWidth="1"/>
    <col min="3584" max="3584" width="16" customWidth="1"/>
    <col min="3585" max="3585" width="49.85546875" customWidth="1"/>
    <col min="3586" max="3586" width="64.140625" customWidth="1"/>
    <col min="3587" max="3588" width="0" hidden="1" customWidth="1"/>
    <col min="3589" max="3589" width="6.140625" customWidth="1"/>
    <col min="3590" max="3598" width="0" hidden="1" customWidth="1"/>
    <col min="3599" max="3599" width="14.5703125" customWidth="1"/>
    <col min="3600" max="3600" width="13.85546875" customWidth="1"/>
    <col min="3601" max="3601" width="12.7109375" customWidth="1"/>
    <col min="3602" max="3602" width="12.5703125" customWidth="1"/>
    <col min="3603" max="3603" width="16.140625" customWidth="1"/>
    <col min="3604" max="3604" width="15.5703125" customWidth="1"/>
    <col min="3605" max="3605" width="18.42578125" customWidth="1"/>
    <col min="3606" max="3607" width="16.5703125" customWidth="1"/>
    <col min="3608" max="3608" width="6.85546875" customWidth="1"/>
    <col min="3609" max="3609" width="7.28515625" customWidth="1"/>
    <col min="3610" max="3610" width="6.28515625" customWidth="1"/>
    <col min="3611" max="3611" width="7" customWidth="1"/>
    <col min="3836" max="3836" width="26.85546875" customWidth="1"/>
    <col min="3838" max="3838" width="13.28515625" customWidth="1"/>
    <col min="3839" max="3839" width="15.85546875" customWidth="1"/>
    <col min="3840" max="3840" width="16" customWidth="1"/>
    <col min="3841" max="3841" width="49.85546875" customWidth="1"/>
    <col min="3842" max="3842" width="64.140625" customWidth="1"/>
    <col min="3843" max="3844" width="0" hidden="1" customWidth="1"/>
    <col min="3845" max="3845" width="6.140625" customWidth="1"/>
    <col min="3846" max="3854" width="0" hidden="1" customWidth="1"/>
    <col min="3855" max="3855" width="14.5703125" customWidth="1"/>
    <col min="3856" max="3856" width="13.85546875" customWidth="1"/>
    <col min="3857" max="3857" width="12.7109375" customWidth="1"/>
    <col min="3858" max="3858" width="12.5703125" customWidth="1"/>
    <col min="3859" max="3859" width="16.140625" customWidth="1"/>
    <col min="3860" max="3860" width="15.5703125" customWidth="1"/>
    <col min="3861" max="3861" width="18.42578125" customWidth="1"/>
    <col min="3862" max="3863" width="16.5703125" customWidth="1"/>
    <col min="3864" max="3864" width="6.85546875" customWidth="1"/>
    <col min="3865" max="3865" width="7.28515625" customWidth="1"/>
    <col min="3866" max="3866" width="6.28515625" customWidth="1"/>
    <col min="3867" max="3867" width="7" customWidth="1"/>
    <col min="4092" max="4092" width="26.85546875" customWidth="1"/>
    <col min="4094" max="4094" width="13.28515625" customWidth="1"/>
    <col min="4095" max="4095" width="15.85546875" customWidth="1"/>
    <col min="4096" max="4096" width="16" customWidth="1"/>
    <col min="4097" max="4097" width="49.85546875" customWidth="1"/>
    <col min="4098" max="4098" width="64.140625" customWidth="1"/>
    <col min="4099" max="4100" width="0" hidden="1" customWidth="1"/>
    <col min="4101" max="4101" width="6.140625" customWidth="1"/>
    <col min="4102" max="4110" width="0" hidden="1" customWidth="1"/>
    <col min="4111" max="4111" width="14.5703125" customWidth="1"/>
    <col min="4112" max="4112" width="13.85546875" customWidth="1"/>
    <col min="4113" max="4113" width="12.7109375" customWidth="1"/>
    <col min="4114" max="4114" width="12.5703125" customWidth="1"/>
    <col min="4115" max="4115" width="16.140625" customWidth="1"/>
    <col min="4116" max="4116" width="15.5703125" customWidth="1"/>
    <col min="4117" max="4117" width="18.42578125" customWidth="1"/>
    <col min="4118" max="4119" width="16.5703125" customWidth="1"/>
    <col min="4120" max="4120" width="6.85546875" customWidth="1"/>
    <col min="4121" max="4121" width="7.28515625" customWidth="1"/>
    <col min="4122" max="4122" width="6.28515625" customWidth="1"/>
    <col min="4123" max="4123" width="7" customWidth="1"/>
    <col min="4348" max="4348" width="26.85546875" customWidth="1"/>
    <col min="4350" max="4350" width="13.28515625" customWidth="1"/>
    <col min="4351" max="4351" width="15.85546875" customWidth="1"/>
    <col min="4352" max="4352" width="16" customWidth="1"/>
    <col min="4353" max="4353" width="49.85546875" customWidth="1"/>
    <col min="4354" max="4354" width="64.140625" customWidth="1"/>
    <col min="4355" max="4356" width="0" hidden="1" customWidth="1"/>
    <col min="4357" max="4357" width="6.140625" customWidth="1"/>
    <col min="4358" max="4366" width="0" hidden="1" customWidth="1"/>
    <col min="4367" max="4367" width="14.5703125" customWidth="1"/>
    <col min="4368" max="4368" width="13.85546875" customWidth="1"/>
    <col min="4369" max="4369" width="12.7109375" customWidth="1"/>
    <col min="4370" max="4370" width="12.5703125" customWidth="1"/>
    <col min="4371" max="4371" width="16.140625" customWidth="1"/>
    <col min="4372" max="4372" width="15.5703125" customWidth="1"/>
    <col min="4373" max="4373" width="18.42578125" customWidth="1"/>
    <col min="4374" max="4375" width="16.5703125" customWidth="1"/>
    <col min="4376" max="4376" width="6.85546875" customWidth="1"/>
    <col min="4377" max="4377" width="7.28515625" customWidth="1"/>
    <col min="4378" max="4378" width="6.28515625" customWidth="1"/>
    <col min="4379" max="4379" width="7" customWidth="1"/>
    <col min="4604" max="4604" width="26.85546875" customWidth="1"/>
    <col min="4606" max="4606" width="13.28515625" customWidth="1"/>
    <col min="4607" max="4607" width="15.85546875" customWidth="1"/>
    <col min="4608" max="4608" width="16" customWidth="1"/>
    <col min="4609" max="4609" width="49.85546875" customWidth="1"/>
    <col min="4610" max="4610" width="64.140625" customWidth="1"/>
    <col min="4611" max="4612" width="0" hidden="1" customWidth="1"/>
    <col min="4613" max="4613" width="6.140625" customWidth="1"/>
    <col min="4614" max="4622" width="0" hidden="1" customWidth="1"/>
    <col min="4623" max="4623" width="14.5703125" customWidth="1"/>
    <col min="4624" max="4624" width="13.85546875" customWidth="1"/>
    <col min="4625" max="4625" width="12.7109375" customWidth="1"/>
    <col min="4626" max="4626" width="12.5703125" customWidth="1"/>
    <col min="4627" max="4627" width="16.140625" customWidth="1"/>
    <col min="4628" max="4628" width="15.5703125" customWidth="1"/>
    <col min="4629" max="4629" width="18.42578125" customWidth="1"/>
    <col min="4630" max="4631" width="16.5703125" customWidth="1"/>
    <col min="4632" max="4632" width="6.85546875" customWidth="1"/>
    <col min="4633" max="4633" width="7.28515625" customWidth="1"/>
    <col min="4634" max="4634" width="6.28515625" customWidth="1"/>
    <col min="4635" max="4635" width="7" customWidth="1"/>
    <col min="4860" max="4860" width="26.85546875" customWidth="1"/>
    <col min="4862" max="4862" width="13.28515625" customWidth="1"/>
    <col min="4863" max="4863" width="15.85546875" customWidth="1"/>
    <col min="4864" max="4864" width="16" customWidth="1"/>
    <col min="4865" max="4865" width="49.85546875" customWidth="1"/>
    <col min="4866" max="4866" width="64.140625" customWidth="1"/>
    <col min="4867" max="4868" width="0" hidden="1" customWidth="1"/>
    <col min="4869" max="4869" width="6.140625" customWidth="1"/>
    <col min="4870" max="4878" width="0" hidden="1" customWidth="1"/>
    <col min="4879" max="4879" width="14.5703125" customWidth="1"/>
    <col min="4880" max="4880" width="13.85546875" customWidth="1"/>
    <col min="4881" max="4881" width="12.7109375" customWidth="1"/>
    <col min="4882" max="4882" width="12.5703125" customWidth="1"/>
    <col min="4883" max="4883" width="16.140625" customWidth="1"/>
    <col min="4884" max="4884" width="15.5703125" customWidth="1"/>
    <col min="4885" max="4885" width="18.42578125" customWidth="1"/>
    <col min="4886" max="4887" width="16.5703125" customWidth="1"/>
    <col min="4888" max="4888" width="6.85546875" customWidth="1"/>
    <col min="4889" max="4889" width="7.28515625" customWidth="1"/>
    <col min="4890" max="4890" width="6.28515625" customWidth="1"/>
    <col min="4891" max="4891" width="7" customWidth="1"/>
    <col min="5116" max="5116" width="26.85546875" customWidth="1"/>
    <col min="5118" max="5118" width="13.28515625" customWidth="1"/>
    <col min="5119" max="5119" width="15.85546875" customWidth="1"/>
    <col min="5120" max="5120" width="16" customWidth="1"/>
    <col min="5121" max="5121" width="49.85546875" customWidth="1"/>
    <col min="5122" max="5122" width="64.140625" customWidth="1"/>
    <col min="5123" max="5124" width="0" hidden="1" customWidth="1"/>
    <col min="5125" max="5125" width="6.140625" customWidth="1"/>
    <col min="5126" max="5134" width="0" hidden="1" customWidth="1"/>
    <col min="5135" max="5135" width="14.5703125" customWidth="1"/>
    <col min="5136" max="5136" width="13.85546875" customWidth="1"/>
    <col min="5137" max="5137" width="12.7109375" customWidth="1"/>
    <col min="5138" max="5138" width="12.5703125" customWidth="1"/>
    <col min="5139" max="5139" width="16.140625" customWidth="1"/>
    <col min="5140" max="5140" width="15.5703125" customWidth="1"/>
    <col min="5141" max="5141" width="18.42578125" customWidth="1"/>
    <col min="5142" max="5143" width="16.5703125" customWidth="1"/>
    <col min="5144" max="5144" width="6.85546875" customWidth="1"/>
    <col min="5145" max="5145" width="7.28515625" customWidth="1"/>
    <col min="5146" max="5146" width="6.28515625" customWidth="1"/>
    <col min="5147" max="5147" width="7" customWidth="1"/>
    <col min="5372" max="5372" width="26.85546875" customWidth="1"/>
    <col min="5374" max="5374" width="13.28515625" customWidth="1"/>
    <col min="5375" max="5375" width="15.85546875" customWidth="1"/>
    <col min="5376" max="5376" width="16" customWidth="1"/>
    <col min="5377" max="5377" width="49.85546875" customWidth="1"/>
    <col min="5378" max="5378" width="64.140625" customWidth="1"/>
    <col min="5379" max="5380" width="0" hidden="1" customWidth="1"/>
    <col min="5381" max="5381" width="6.140625" customWidth="1"/>
    <col min="5382" max="5390" width="0" hidden="1" customWidth="1"/>
    <col min="5391" max="5391" width="14.5703125" customWidth="1"/>
    <col min="5392" max="5392" width="13.85546875" customWidth="1"/>
    <col min="5393" max="5393" width="12.7109375" customWidth="1"/>
    <col min="5394" max="5394" width="12.5703125" customWidth="1"/>
    <col min="5395" max="5395" width="16.140625" customWidth="1"/>
    <col min="5396" max="5396" width="15.5703125" customWidth="1"/>
    <col min="5397" max="5397" width="18.42578125" customWidth="1"/>
    <col min="5398" max="5399" width="16.5703125" customWidth="1"/>
    <col min="5400" max="5400" width="6.85546875" customWidth="1"/>
    <col min="5401" max="5401" width="7.28515625" customWidth="1"/>
    <col min="5402" max="5402" width="6.28515625" customWidth="1"/>
    <col min="5403" max="5403" width="7" customWidth="1"/>
    <col min="5628" max="5628" width="26.85546875" customWidth="1"/>
    <col min="5630" max="5630" width="13.28515625" customWidth="1"/>
    <col min="5631" max="5631" width="15.85546875" customWidth="1"/>
    <col min="5632" max="5632" width="16" customWidth="1"/>
    <col min="5633" max="5633" width="49.85546875" customWidth="1"/>
    <col min="5634" max="5634" width="64.140625" customWidth="1"/>
    <col min="5635" max="5636" width="0" hidden="1" customWidth="1"/>
    <col min="5637" max="5637" width="6.140625" customWidth="1"/>
    <col min="5638" max="5646" width="0" hidden="1" customWidth="1"/>
    <col min="5647" max="5647" width="14.5703125" customWidth="1"/>
    <col min="5648" max="5648" width="13.85546875" customWidth="1"/>
    <col min="5649" max="5649" width="12.7109375" customWidth="1"/>
    <col min="5650" max="5650" width="12.5703125" customWidth="1"/>
    <col min="5651" max="5651" width="16.140625" customWidth="1"/>
    <col min="5652" max="5652" width="15.5703125" customWidth="1"/>
    <col min="5653" max="5653" width="18.42578125" customWidth="1"/>
    <col min="5654" max="5655" width="16.5703125" customWidth="1"/>
    <col min="5656" max="5656" width="6.85546875" customWidth="1"/>
    <col min="5657" max="5657" width="7.28515625" customWidth="1"/>
    <col min="5658" max="5658" width="6.28515625" customWidth="1"/>
    <col min="5659" max="5659" width="7" customWidth="1"/>
    <col min="5884" max="5884" width="26.85546875" customWidth="1"/>
    <col min="5886" max="5886" width="13.28515625" customWidth="1"/>
    <col min="5887" max="5887" width="15.85546875" customWidth="1"/>
    <col min="5888" max="5888" width="16" customWidth="1"/>
    <col min="5889" max="5889" width="49.85546875" customWidth="1"/>
    <col min="5890" max="5890" width="64.140625" customWidth="1"/>
    <col min="5891" max="5892" width="0" hidden="1" customWidth="1"/>
    <col min="5893" max="5893" width="6.140625" customWidth="1"/>
    <col min="5894" max="5902" width="0" hidden="1" customWidth="1"/>
    <col min="5903" max="5903" width="14.5703125" customWidth="1"/>
    <col min="5904" max="5904" width="13.85546875" customWidth="1"/>
    <col min="5905" max="5905" width="12.7109375" customWidth="1"/>
    <col min="5906" max="5906" width="12.5703125" customWidth="1"/>
    <col min="5907" max="5907" width="16.140625" customWidth="1"/>
    <col min="5908" max="5908" width="15.5703125" customWidth="1"/>
    <col min="5909" max="5909" width="18.42578125" customWidth="1"/>
    <col min="5910" max="5911" width="16.5703125" customWidth="1"/>
    <col min="5912" max="5912" width="6.85546875" customWidth="1"/>
    <col min="5913" max="5913" width="7.28515625" customWidth="1"/>
    <col min="5914" max="5914" width="6.28515625" customWidth="1"/>
    <col min="5915" max="5915" width="7" customWidth="1"/>
    <col min="6140" max="6140" width="26.85546875" customWidth="1"/>
    <col min="6142" max="6142" width="13.28515625" customWidth="1"/>
    <col min="6143" max="6143" width="15.85546875" customWidth="1"/>
    <col min="6144" max="6144" width="16" customWidth="1"/>
    <col min="6145" max="6145" width="49.85546875" customWidth="1"/>
    <col min="6146" max="6146" width="64.140625" customWidth="1"/>
    <col min="6147" max="6148" width="0" hidden="1" customWidth="1"/>
    <col min="6149" max="6149" width="6.140625" customWidth="1"/>
    <col min="6150" max="6158" width="0" hidden="1" customWidth="1"/>
    <col min="6159" max="6159" width="14.5703125" customWidth="1"/>
    <col min="6160" max="6160" width="13.85546875" customWidth="1"/>
    <col min="6161" max="6161" width="12.7109375" customWidth="1"/>
    <col min="6162" max="6162" width="12.5703125" customWidth="1"/>
    <col min="6163" max="6163" width="16.140625" customWidth="1"/>
    <col min="6164" max="6164" width="15.5703125" customWidth="1"/>
    <col min="6165" max="6165" width="18.42578125" customWidth="1"/>
    <col min="6166" max="6167" width="16.5703125" customWidth="1"/>
    <col min="6168" max="6168" width="6.85546875" customWidth="1"/>
    <col min="6169" max="6169" width="7.28515625" customWidth="1"/>
    <col min="6170" max="6170" width="6.28515625" customWidth="1"/>
    <col min="6171" max="6171" width="7" customWidth="1"/>
    <col min="6396" max="6396" width="26.85546875" customWidth="1"/>
    <col min="6398" max="6398" width="13.28515625" customWidth="1"/>
    <col min="6399" max="6399" width="15.85546875" customWidth="1"/>
    <col min="6400" max="6400" width="16" customWidth="1"/>
    <col min="6401" max="6401" width="49.85546875" customWidth="1"/>
    <col min="6402" max="6402" width="64.140625" customWidth="1"/>
    <col min="6403" max="6404" width="0" hidden="1" customWidth="1"/>
    <col min="6405" max="6405" width="6.140625" customWidth="1"/>
    <col min="6406" max="6414" width="0" hidden="1" customWidth="1"/>
    <col min="6415" max="6415" width="14.5703125" customWidth="1"/>
    <col min="6416" max="6416" width="13.85546875" customWidth="1"/>
    <col min="6417" max="6417" width="12.7109375" customWidth="1"/>
    <col min="6418" max="6418" width="12.5703125" customWidth="1"/>
    <col min="6419" max="6419" width="16.140625" customWidth="1"/>
    <col min="6420" max="6420" width="15.5703125" customWidth="1"/>
    <col min="6421" max="6421" width="18.42578125" customWidth="1"/>
    <col min="6422" max="6423" width="16.5703125" customWidth="1"/>
    <col min="6424" max="6424" width="6.85546875" customWidth="1"/>
    <col min="6425" max="6425" width="7.28515625" customWidth="1"/>
    <col min="6426" max="6426" width="6.28515625" customWidth="1"/>
    <col min="6427" max="6427" width="7" customWidth="1"/>
    <col min="6652" max="6652" width="26.85546875" customWidth="1"/>
    <col min="6654" max="6654" width="13.28515625" customWidth="1"/>
    <col min="6655" max="6655" width="15.85546875" customWidth="1"/>
    <col min="6656" max="6656" width="16" customWidth="1"/>
    <col min="6657" max="6657" width="49.85546875" customWidth="1"/>
    <col min="6658" max="6658" width="64.140625" customWidth="1"/>
    <col min="6659" max="6660" width="0" hidden="1" customWidth="1"/>
    <col min="6661" max="6661" width="6.140625" customWidth="1"/>
    <col min="6662" max="6670" width="0" hidden="1" customWidth="1"/>
    <col min="6671" max="6671" width="14.5703125" customWidth="1"/>
    <col min="6672" max="6672" width="13.85546875" customWidth="1"/>
    <col min="6673" max="6673" width="12.7109375" customWidth="1"/>
    <col min="6674" max="6674" width="12.5703125" customWidth="1"/>
    <col min="6675" max="6675" width="16.140625" customWidth="1"/>
    <col min="6676" max="6676" width="15.5703125" customWidth="1"/>
    <col min="6677" max="6677" width="18.42578125" customWidth="1"/>
    <col min="6678" max="6679" width="16.5703125" customWidth="1"/>
    <col min="6680" max="6680" width="6.85546875" customWidth="1"/>
    <col min="6681" max="6681" width="7.28515625" customWidth="1"/>
    <col min="6682" max="6682" width="6.28515625" customWidth="1"/>
    <col min="6683" max="6683" width="7" customWidth="1"/>
    <col min="6908" max="6908" width="26.85546875" customWidth="1"/>
    <col min="6910" max="6910" width="13.28515625" customWidth="1"/>
    <col min="6911" max="6911" width="15.85546875" customWidth="1"/>
    <col min="6912" max="6912" width="16" customWidth="1"/>
    <col min="6913" max="6913" width="49.85546875" customWidth="1"/>
    <col min="6914" max="6914" width="64.140625" customWidth="1"/>
    <col min="6915" max="6916" width="0" hidden="1" customWidth="1"/>
    <col min="6917" max="6917" width="6.140625" customWidth="1"/>
    <col min="6918" max="6926" width="0" hidden="1" customWidth="1"/>
    <col min="6927" max="6927" width="14.5703125" customWidth="1"/>
    <col min="6928" max="6928" width="13.85546875" customWidth="1"/>
    <col min="6929" max="6929" width="12.7109375" customWidth="1"/>
    <col min="6930" max="6930" width="12.5703125" customWidth="1"/>
    <col min="6931" max="6931" width="16.140625" customWidth="1"/>
    <col min="6932" max="6932" width="15.5703125" customWidth="1"/>
    <col min="6933" max="6933" width="18.42578125" customWidth="1"/>
    <col min="6934" max="6935" width="16.5703125" customWidth="1"/>
    <col min="6936" max="6936" width="6.85546875" customWidth="1"/>
    <col min="6937" max="6937" width="7.28515625" customWidth="1"/>
    <col min="6938" max="6938" width="6.28515625" customWidth="1"/>
    <col min="6939" max="6939" width="7" customWidth="1"/>
    <col min="7164" max="7164" width="26.85546875" customWidth="1"/>
    <col min="7166" max="7166" width="13.28515625" customWidth="1"/>
    <col min="7167" max="7167" width="15.85546875" customWidth="1"/>
    <col min="7168" max="7168" width="16" customWidth="1"/>
    <col min="7169" max="7169" width="49.85546875" customWidth="1"/>
    <col min="7170" max="7170" width="64.140625" customWidth="1"/>
    <col min="7171" max="7172" width="0" hidden="1" customWidth="1"/>
    <col min="7173" max="7173" width="6.140625" customWidth="1"/>
    <col min="7174" max="7182" width="0" hidden="1" customWidth="1"/>
    <col min="7183" max="7183" width="14.5703125" customWidth="1"/>
    <col min="7184" max="7184" width="13.85546875" customWidth="1"/>
    <col min="7185" max="7185" width="12.7109375" customWidth="1"/>
    <col min="7186" max="7186" width="12.5703125" customWidth="1"/>
    <col min="7187" max="7187" width="16.140625" customWidth="1"/>
    <col min="7188" max="7188" width="15.5703125" customWidth="1"/>
    <col min="7189" max="7189" width="18.42578125" customWidth="1"/>
    <col min="7190" max="7191" width="16.5703125" customWidth="1"/>
    <col min="7192" max="7192" width="6.85546875" customWidth="1"/>
    <col min="7193" max="7193" width="7.28515625" customWidth="1"/>
    <col min="7194" max="7194" width="6.28515625" customWidth="1"/>
    <col min="7195" max="7195" width="7" customWidth="1"/>
    <col min="7420" max="7420" width="26.85546875" customWidth="1"/>
    <col min="7422" max="7422" width="13.28515625" customWidth="1"/>
    <col min="7423" max="7423" width="15.85546875" customWidth="1"/>
    <col min="7424" max="7424" width="16" customWidth="1"/>
    <col min="7425" max="7425" width="49.85546875" customWidth="1"/>
    <col min="7426" max="7426" width="64.140625" customWidth="1"/>
    <col min="7427" max="7428" width="0" hidden="1" customWidth="1"/>
    <col min="7429" max="7429" width="6.140625" customWidth="1"/>
    <col min="7430" max="7438" width="0" hidden="1" customWidth="1"/>
    <col min="7439" max="7439" width="14.5703125" customWidth="1"/>
    <col min="7440" max="7440" width="13.85546875" customWidth="1"/>
    <col min="7441" max="7441" width="12.7109375" customWidth="1"/>
    <col min="7442" max="7442" width="12.5703125" customWidth="1"/>
    <col min="7443" max="7443" width="16.140625" customWidth="1"/>
    <col min="7444" max="7444" width="15.5703125" customWidth="1"/>
    <col min="7445" max="7445" width="18.42578125" customWidth="1"/>
    <col min="7446" max="7447" width="16.5703125" customWidth="1"/>
    <col min="7448" max="7448" width="6.85546875" customWidth="1"/>
    <col min="7449" max="7449" width="7.28515625" customWidth="1"/>
    <col min="7450" max="7450" width="6.28515625" customWidth="1"/>
    <col min="7451" max="7451" width="7" customWidth="1"/>
    <col min="7676" max="7676" width="26.85546875" customWidth="1"/>
    <col min="7678" max="7678" width="13.28515625" customWidth="1"/>
    <col min="7679" max="7679" width="15.85546875" customWidth="1"/>
    <col min="7680" max="7680" width="16" customWidth="1"/>
    <col min="7681" max="7681" width="49.85546875" customWidth="1"/>
    <col min="7682" max="7682" width="64.140625" customWidth="1"/>
    <col min="7683" max="7684" width="0" hidden="1" customWidth="1"/>
    <col min="7685" max="7685" width="6.140625" customWidth="1"/>
    <col min="7686" max="7694" width="0" hidden="1" customWidth="1"/>
    <col min="7695" max="7695" width="14.5703125" customWidth="1"/>
    <col min="7696" max="7696" width="13.85546875" customWidth="1"/>
    <col min="7697" max="7697" width="12.7109375" customWidth="1"/>
    <col min="7698" max="7698" width="12.5703125" customWidth="1"/>
    <col min="7699" max="7699" width="16.140625" customWidth="1"/>
    <col min="7700" max="7700" width="15.5703125" customWidth="1"/>
    <col min="7701" max="7701" width="18.42578125" customWidth="1"/>
    <col min="7702" max="7703" width="16.5703125" customWidth="1"/>
    <col min="7704" max="7704" width="6.85546875" customWidth="1"/>
    <col min="7705" max="7705" width="7.28515625" customWidth="1"/>
    <col min="7706" max="7706" width="6.28515625" customWidth="1"/>
    <col min="7707" max="7707" width="7" customWidth="1"/>
    <col min="7932" max="7932" width="26.85546875" customWidth="1"/>
    <col min="7934" max="7934" width="13.28515625" customWidth="1"/>
    <col min="7935" max="7935" width="15.85546875" customWidth="1"/>
    <col min="7936" max="7936" width="16" customWidth="1"/>
    <col min="7937" max="7937" width="49.85546875" customWidth="1"/>
    <col min="7938" max="7938" width="64.140625" customWidth="1"/>
    <col min="7939" max="7940" width="0" hidden="1" customWidth="1"/>
    <col min="7941" max="7941" width="6.140625" customWidth="1"/>
    <col min="7942" max="7950" width="0" hidden="1" customWidth="1"/>
    <col min="7951" max="7951" width="14.5703125" customWidth="1"/>
    <col min="7952" max="7952" width="13.85546875" customWidth="1"/>
    <col min="7953" max="7953" width="12.7109375" customWidth="1"/>
    <col min="7954" max="7954" width="12.5703125" customWidth="1"/>
    <col min="7955" max="7955" width="16.140625" customWidth="1"/>
    <col min="7956" max="7956" width="15.5703125" customWidth="1"/>
    <col min="7957" max="7957" width="18.42578125" customWidth="1"/>
    <col min="7958" max="7959" width="16.5703125" customWidth="1"/>
    <col min="7960" max="7960" width="6.85546875" customWidth="1"/>
    <col min="7961" max="7961" width="7.28515625" customWidth="1"/>
    <col min="7962" max="7962" width="6.28515625" customWidth="1"/>
    <col min="7963" max="7963" width="7" customWidth="1"/>
    <col min="8188" max="8188" width="26.85546875" customWidth="1"/>
    <col min="8190" max="8190" width="13.28515625" customWidth="1"/>
    <col min="8191" max="8191" width="15.85546875" customWidth="1"/>
    <col min="8192" max="8192" width="16" customWidth="1"/>
    <col min="8193" max="8193" width="49.85546875" customWidth="1"/>
    <col min="8194" max="8194" width="64.140625" customWidth="1"/>
    <col min="8195" max="8196" width="0" hidden="1" customWidth="1"/>
    <col min="8197" max="8197" width="6.140625" customWidth="1"/>
    <col min="8198" max="8206" width="0" hidden="1" customWidth="1"/>
    <col min="8207" max="8207" width="14.5703125" customWidth="1"/>
    <col min="8208" max="8208" width="13.85546875" customWidth="1"/>
    <col min="8209" max="8209" width="12.7109375" customWidth="1"/>
    <col min="8210" max="8210" width="12.5703125" customWidth="1"/>
    <col min="8211" max="8211" width="16.140625" customWidth="1"/>
    <col min="8212" max="8212" width="15.5703125" customWidth="1"/>
    <col min="8213" max="8213" width="18.42578125" customWidth="1"/>
    <col min="8214" max="8215" width="16.5703125" customWidth="1"/>
    <col min="8216" max="8216" width="6.85546875" customWidth="1"/>
    <col min="8217" max="8217" width="7.28515625" customWidth="1"/>
    <col min="8218" max="8218" width="6.28515625" customWidth="1"/>
    <col min="8219" max="8219" width="7" customWidth="1"/>
    <col min="8444" max="8444" width="26.85546875" customWidth="1"/>
    <col min="8446" max="8446" width="13.28515625" customWidth="1"/>
    <col min="8447" max="8447" width="15.85546875" customWidth="1"/>
    <col min="8448" max="8448" width="16" customWidth="1"/>
    <col min="8449" max="8449" width="49.85546875" customWidth="1"/>
    <col min="8450" max="8450" width="64.140625" customWidth="1"/>
    <col min="8451" max="8452" width="0" hidden="1" customWidth="1"/>
    <col min="8453" max="8453" width="6.140625" customWidth="1"/>
    <col min="8454" max="8462" width="0" hidden="1" customWidth="1"/>
    <col min="8463" max="8463" width="14.5703125" customWidth="1"/>
    <col min="8464" max="8464" width="13.85546875" customWidth="1"/>
    <col min="8465" max="8465" width="12.7109375" customWidth="1"/>
    <col min="8466" max="8466" width="12.5703125" customWidth="1"/>
    <col min="8467" max="8467" width="16.140625" customWidth="1"/>
    <col min="8468" max="8468" width="15.5703125" customWidth="1"/>
    <col min="8469" max="8469" width="18.42578125" customWidth="1"/>
    <col min="8470" max="8471" width="16.5703125" customWidth="1"/>
    <col min="8472" max="8472" width="6.85546875" customWidth="1"/>
    <col min="8473" max="8473" width="7.28515625" customWidth="1"/>
    <col min="8474" max="8474" width="6.28515625" customWidth="1"/>
    <col min="8475" max="8475" width="7" customWidth="1"/>
    <col min="8700" max="8700" width="26.85546875" customWidth="1"/>
    <col min="8702" max="8702" width="13.28515625" customWidth="1"/>
    <col min="8703" max="8703" width="15.85546875" customWidth="1"/>
    <col min="8704" max="8704" width="16" customWidth="1"/>
    <col min="8705" max="8705" width="49.85546875" customWidth="1"/>
    <col min="8706" max="8706" width="64.140625" customWidth="1"/>
    <col min="8707" max="8708" width="0" hidden="1" customWidth="1"/>
    <col min="8709" max="8709" width="6.140625" customWidth="1"/>
    <col min="8710" max="8718" width="0" hidden="1" customWidth="1"/>
    <col min="8719" max="8719" width="14.5703125" customWidth="1"/>
    <col min="8720" max="8720" width="13.85546875" customWidth="1"/>
    <col min="8721" max="8721" width="12.7109375" customWidth="1"/>
    <col min="8722" max="8722" width="12.5703125" customWidth="1"/>
    <col min="8723" max="8723" width="16.140625" customWidth="1"/>
    <col min="8724" max="8724" width="15.5703125" customWidth="1"/>
    <col min="8725" max="8725" width="18.42578125" customWidth="1"/>
    <col min="8726" max="8727" width="16.5703125" customWidth="1"/>
    <col min="8728" max="8728" width="6.85546875" customWidth="1"/>
    <col min="8729" max="8729" width="7.28515625" customWidth="1"/>
    <col min="8730" max="8730" width="6.28515625" customWidth="1"/>
    <col min="8731" max="8731" width="7" customWidth="1"/>
    <col min="8956" max="8956" width="26.85546875" customWidth="1"/>
    <col min="8958" max="8958" width="13.28515625" customWidth="1"/>
    <col min="8959" max="8959" width="15.85546875" customWidth="1"/>
    <col min="8960" max="8960" width="16" customWidth="1"/>
    <col min="8961" max="8961" width="49.85546875" customWidth="1"/>
    <col min="8962" max="8962" width="64.140625" customWidth="1"/>
    <col min="8963" max="8964" width="0" hidden="1" customWidth="1"/>
    <col min="8965" max="8965" width="6.140625" customWidth="1"/>
    <col min="8966" max="8974" width="0" hidden="1" customWidth="1"/>
    <col min="8975" max="8975" width="14.5703125" customWidth="1"/>
    <col min="8976" max="8976" width="13.85546875" customWidth="1"/>
    <col min="8977" max="8977" width="12.7109375" customWidth="1"/>
    <col min="8978" max="8978" width="12.5703125" customWidth="1"/>
    <col min="8979" max="8979" width="16.140625" customWidth="1"/>
    <col min="8980" max="8980" width="15.5703125" customWidth="1"/>
    <col min="8981" max="8981" width="18.42578125" customWidth="1"/>
    <col min="8982" max="8983" width="16.5703125" customWidth="1"/>
    <col min="8984" max="8984" width="6.85546875" customWidth="1"/>
    <col min="8985" max="8985" width="7.28515625" customWidth="1"/>
    <col min="8986" max="8986" width="6.28515625" customWidth="1"/>
    <col min="8987" max="8987" width="7" customWidth="1"/>
    <col min="9212" max="9212" width="26.85546875" customWidth="1"/>
    <col min="9214" max="9214" width="13.28515625" customWidth="1"/>
    <col min="9215" max="9215" width="15.85546875" customWidth="1"/>
    <col min="9216" max="9216" width="16" customWidth="1"/>
    <col min="9217" max="9217" width="49.85546875" customWidth="1"/>
    <col min="9218" max="9218" width="64.140625" customWidth="1"/>
    <col min="9219" max="9220" width="0" hidden="1" customWidth="1"/>
    <col min="9221" max="9221" width="6.140625" customWidth="1"/>
    <col min="9222" max="9230" width="0" hidden="1" customWidth="1"/>
    <col min="9231" max="9231" width="14.5703125" customWidth="1"/>
    <col min="9232" max="9232" width="13.85546875" customWidth="1"/>
    <col min="9233" max="9233" width="12.7109375" customWidth="1"/>
    <col min="9234" max="9234" width="12.5703125" customWidth="1"/>
    <col min="9235" max="9235" width="16.140625" customWidth="1"/>
    <col min="9236" max="9236" width="15.5703125" customWidth="1"/>
    <col min="9237" max="9237" width="18.42578125" customWidth="1"/>
    <col min="9238" max="9239" width="16.5703125" customWidth="1"/>
    <col min="9240" max="9240" width="6.85546875" customWidth="1"/>
    <col min="9241" max="9241" width="7.28515625" customWidth="1"/>
    <col min="9242" max="9242" width="6.28515625" customWidth="1"/>
    <col min="9243" max="9243" width="7" customWidth="1"/>
    <col min="9468" max="9468" width="26.85546875" customWidth="1"/>
    <col min="9470" max="9470" width="13.28515625" customWidth="1"/>
    <col min="9471" max="9471" width="15.85546875" customWidth="1"/>
    <col min="9472" max="9472" width="16" customWidth="1"/>
    <col min="9473" max="9473" width="49.85546875" customWidth="1"/>
    <col min="9474" max="9474" width="64.140625" customWidth="1"/>
    <col min="9475" max="9476" width="0" hidden="1" customWidth="1"/>
    <col min="9477" max="9477" width="6.140625" customWidth="1"/>
    <col min="9478" max="9486" width="0" hidden="1" customWidth="1"/>
    <col min="9487" max="9487" width="14.5703125" customWidth="1"/>
    <col min="9488" max="9488" width="13.85546875" customWidth="1"/>
    <col min="9489" max="9489" width="12.7109375" customWidth="1"/>
    <col min="9490" max="9490" width="12.5703125" customWidth="1"/>
    <col min="9491" max="9491" width="16.140625" customWidth="1"/>
    <col min="9492" max="9492" width="15.5703125" customWidth="1"/>
    <col min="9493" max="9493" width="18.42578125" customWidth="1"/>
    <col min="9494" max="9495" width="16.5703125" customWidth="1"/>
    <col min="9496" max="9496" width="6.85546875" customWidth="1"/>
    <col min="9497" max="9497" width="7.28515625" customWidth="1"/>
    <col min="9498" max="9498" width="6.28515625" customWidth="1"/>
    <col min="9499" max="9499" width="7" customWidth="1"/>
    <col min="9724" max="9724" width="26.85546875" customWidth="1"/>
    <col min="9726" max="9726" width="13.28515625" customWidth="1"/>
    <col min="9727" max="9727" width="15.85546875" customWidth="1"/>
    <col min="9728" max="9728" width="16" customWidth="1"/>
    <col min="9729" max="9729" width="49.85546875" customWidth="1"/>
    <col min="9730" max="9730" width="64.140625" customWidth="1"/>
    <col min="9731" max="9732" width="0" hidden="1" customWidth="1"/>
    <col min="9733" max="9733" width="6.140625" customWidth="1"/>
    <col min="9734" max="9742" width="0" hidden="1" customWidth="1"/>
    <col min="9743" max="9743" width="14.5703125" customWidth="1"/>
    <col min="9744" max="9744" width="13.85546875" customWidth="1"/>
    <col min="9745" max="9745" width="12.7109375" customWidth="1"/>
    <col min="9746" max="9746" width="12.5703125" customWidth="1"/>
    <col min="9747" max="9747" width="16.140625" customWidth="1"/>
    <col min="9748" max="9748" width="15.5703125" customWidth="1"/>
    <col min="9749" max="9749" width="18.42578125" customWidth="1"/>
    <col min="9750" max="9751" width="16.5703125" customWidth="1"/>
    <col min="9752" max="9752" width="6.85546875" customWidth="1"/>
    <col min="9753" max="9753" width="7.28515625" customWidth="1"/>
    <col min="9754" max="9754" width="6.28515625" customWidth="1"/>
    <col min="9755" max="9755" width="7" customWidth="1"/>
    <col min="9980" max="9980" width="26.85546875" customWidth="1"/>
    <col min="9982" max="9982" width="13.28515625" customWidth="1"/>
    <col min="9983" max="9983" width="15.85546875" customWidth="1"/>
    <col min="9984" max="9984" width="16" customWidth="1"/>
    <col min="9985" max="9985" width="49.85546875" customWidth="1"/>
    <col min="9986" max="9986" width="64.140625" customWidth="1"/>
    <col min="9987" max="9988" width="0" hidden="1" customWidth="1"/>
    <col min="9989" max="9989" width="6.140625" customWidth="1"/>
    <col min="9990" max="9998" width="0" hidden="1" customWidth="1"/>
    <col min="9999" max="9999" width="14.5703125" customWidth="1"/>
    <col min="10000" max="10000" width="13.85546875" customWidth="1"/>
    <col min="10001" max="10001" width="12.7109375" customWidth="1"/>
    <col min="10002" max="10002" width="12.5703125" customWidth="1"/>
    <col min="10003" max="10003" width="16.140625" customWidth="1"/>
    <col min="10004" max="10004" width="15.5703125" customWidth="1"/>
    <col min="10005" max="10005" width="18.42578125" customWidth="1"/>
    <col min="10006" max="10007" width="16.5703125" customWidth="1"/>
    <col min="10008" max="10008" width="6.85546875" customWidth="1"/>
    <col min="10009" max="10009" width="7.28515625" customWidth="1"/>
    <col min="10010" max="10010" width="6.28515625" customWidth="1"/>
    <col min="10011" max="10011" width="7" customWidth="1"/>
    <col min="10236" max="10236" width="26.85546875" customWidth="1"/>
    <col min="10238" max="10238" width="13.28515625" customWidth="1"/>
    <col min="10239" max="10239" width="15.85546875" customWidth="1"/>
    <col min="10240" max="10240" width="16" customWidth="1"/>
    <col min="10241" max="10241" width="49.85546875" customWidth="1"/>
    <col min="10242" max="10242" width="64.140625" customWidth="1"/>
    <col min="10243" max="10244" width="0" hidden="1" customWidth="1"/>
    <col min="10245" max="10245" width="6.140625" customWidth="1"/>
    <col min="10246" max="10254" width="0" hidden="1" customWidth="1"/>
    <col min="10255" max="10255" width="14.5703125" customWidth="1"/>
    <col min="10256" max="10256" width="13.85546875" customWidth="1"/>
    <col min="10257" max="10257" width="12.7109375" customWidth="1"/>
    <col min="10258" max="10258" width="12.5703125" customWidth="1"/>
    <col min="10259" max="10259" width="16.140625" customWidth="1"/>
    <col min="10260" max="10260" width="15.5703125" customWidth="1"/>
    <col min="10261" max="10261" width="18.42578125" customWidth="1"/>
    <col min="10262" max="10263" width="16.5703125" customWidth="1"/>
    <col min="10264" max="10264" width="6.85546875" customWidth="1"/>
    <col min="10265" max="10265" width="7.28515625" customWidth="1"/>
    <col min="10266" max="10266" width="6.28515625" customWidth="1"/>
    <col min="10267" max="10267" width="7" customWidth="1"/>
    <col min="10492" max="10492" width="26.85546875" customWidth="1"/>
    <col min="10494" max="10494" width="13.28515625" customWidth="1"/>
    <col min="10495" max="10495" width="15.85546875" customWidth="1"/>
    <col min="10496" max="10496" width="16" customWidth="1"/>
    <col min="10497" max="10497" width="49.85546875" customWidth="1"/>
    <col min="10498" max="10498" width="64.140625" customWidth="1"/>
    <col min="10499" max="10500" width="0" hidden="1" customWidth="1"/>
    <col min="10501" max="10501" width="6.140625" customWidth="1"/>
    <col min="10502" max="10510" width="0" hidden="1" customWidth="1"/>
    <col min="10511" max="10511" width="14.5703125" customWidth="1"/>
    <col min="10512" max="10512" width="13.85546875" customWidth="1"/>
    <col min="10513" max="10513" width="12.7109375" customWidth="1"/>
    <col min="10514" max="10514" width="12.5703125" customWidth="1"/>
    <col min="10515" max="10515" width="16.140625" customWidth="1"/>
    <col min="10516" max="10516" width="15.5703125" customWidth="1"/>
    <col min="10517" max="10517" width="18.42578125" customWidth="1"/>
    <col min="10518" max="10519" width="16.5703125" customWidth="1"/>
    <col min="10520" max="10520" width="6.85546875" customWidth="1"/>
    <col min="10521" max="10521" width="7.28515625" customWidth="1"/>
    <col min="10522" max="10522" width="6.28515625" customWidth="1"/>
    <col min="10523" max="10523" width="7" customWidth="1"/>
    <col min="10748" max="10748" width="26.85546875" customWidth="1"/>
    <col min="10750" max="10750" width="13.28515625" customWidth="1"/>
    <col min="10751" max="10751" width="15.85546875" customWidth="1"/>
    <col min="10752" max="10752" width="16" customWidth="1"/>
    <col min="10753" max="10753" width="49.85546875" customWidth="1"/>
    <col min="10754" max="10754" width="64.140625" customWidth="1"/>
    <col min="10755" max="10756" width="0" hidden="1" customWidth="1"/>
    <col min="10757" max="10757" width="6.140625" customWidth="1"/>
    <col min="10758" max="10766" width="0" hidden="1" customWidth="1"/>
    <col min="10767" max="10767" width="14.5703125" customWidth="1"/>
    <col min="10768" max="10768" width="13.85546875" customWidth="1"/>
    <col min="10769" max="10769" width="12.7109375" customWidth="1"/>
    <col min="10770" max="10770" width="12.5703125" customWidth="1"/>
    <col min="10771" max="10771" width="16.140625" customWidth="1"/>
    <col min="10772" max="10772" width="15.5703125" customWidth="1"/>
    <col min="10773" max="10773" width="18.42578125" customWidth="1"/>
    <col min="10774" max="10775" width="16.5703125" customWidth="1"/>
    <col min="10776" max="10776" width="6.85546875" customWidth="1"/>
    <col min="10777" max="10777" width="7.28515625" customWidth="1"/>
    <col min="10778" max="10778" width="6.28515625" customWidth="1"/>
    <col min="10779" max="10779" width="7" customWidth="1"/>
    <col min="11004" max="11004" width="26.85546875" customWidth="1"/>
    <col min="11006" max="11006" width="13.28515625" customWidth="1"/>
    <col min="11007" max="11007" width="15.85546875" customWidth="1"/>
    <col min="11008" max="11008" width="16" customWidth="1"/>
    <col min="11009" max="11009" width="49.85546875" customWidth="1"/>
    <col min="11010" max="11010" width="64.140625" customWidth="1"/>
    <col min="11011" max="11012" width="0" hidden="1" customWidth="1"/>
    <col min="11013" max="11013" width="6.140625" customWidth="1"/>
    <col min="11014" max="11022" width="0" hidden="1" customWidth="1"/>
    <col min="11023" max="11023" width="14.5703125" customWidth="1"/>
    <col min="11024" max="11024" width="13.85546875" customWidth="1"/>
    <col min="11025" max="11025" width="12.7109375" customWidth="1"/>
    <col min="11026" max="11026" width="12.5703125" customWidth="1"/>
    <col min="11027" max="11027" width="16.140625" customWidth="1"/>
    <col min="11028" max="11028" width="15.5703125" customWidth="1"/>
    <col min="11029" max="11029" width="18.42578125" customWidth="1"/>
    <col min="11030" max="11031" width="16.5703125" customWidth="1"/>
    <col min="11032" max="11032" width="6.85546875" customWidth="1"/>
    <col min="11033" max="11033" width="7.28515625" customWidth="1"/>
    <col min="11034" max="11034" width="6.28515625" customWidth="1"/>
    <col min="11035" max="11035" width="7" customWidth="1"/>
    <col min="11260" max="11260" width="26.85546875" customWidth="1"/>
    <col min="11262" max="11262" width="13.28515625" customWidth="1"/>
    <col min="11263" max="11263" width="15.85546875" customWidth="1"/>
    <col min="11264" max="11264" width="16" customWidth="1"/>
    <col min="11265" max="11265" width="49.85546875" customWidth="1"/>
    <col min="11266" max="11266" width="64.140625" customWidth="1"/>
    <col min="11267" max="11268" width="0" hidden="1" customWidth="1"/>
    <col min="11269" max="11269" width="6.140625" customWidth="1"/>
    <col min="11270" max="11278" width="0" hidden="1" customWidth="1"/>
    <col min="11279" max="11279" width="14.5703125" customWidth="1"/>
    <col min="11280" max="11280" width="13.85546875" customWidth="1"/>
    <col min="11281" max="11281" width="12.7109375" customWidth="1"/>
    <col min="11282" max="11282" width="12.5703125" customWidth="1"/>
    <col min="11283" max="11283" width="16.140625" customWidth="1"/>
    <col min="11284" max="11284" width="15.5703125" customWidth="1"/>
    <col min="11285" max="11285" width="18.42578125" customWidth="1"/>
    <col min="11286" max="11287" width="16.5703125" customWidth="1"/>
    <col min="11288" max="11288" width="6.85546875" customWidth="1"/>
    <col min="11289" max="11289" width="7.28515625" customWidth="1"/>
    <col min="11290" max="11290" width="6.28515625" customWidth="1"/>
    <col min="11291" max="11291" width="7" customWidth="1"/>
    <col min="11516" max="11516" width="26.85546875" customWidth="1"/>
    <col min="11518" max="11518" width="13.28515625" customWidth="1"/>
    <col min="11519" max="11519" width="15.85546875" customWidth="1"/>
    <col min="11520" max="11520" width="16" customWidth="1"/>
    <col min="11521" max="11521" width="49.85546875" customWidth="1"/>
    <col min="11522" max="11522" width="64.140625" customWidth="1"/>
    <col min="11523" max="11524" width="0" hidden="1" customWidth="1"/>
    <col min="11525" max="11525" width="6.140625" customWidth="1"/>
    <col min="11526" max="11534" width="0" hidden="1" customWidth="1"/>
    <col min="11535" max="11535" width="14.5703125" customWidth="1"/>
    <col min="11536" max="11536" width="13.85546875" customWidth="1"/>
    <col min="11537" max="11537" width="12.7109375" customWidth="1"/>
    <col min="11538" max="11538" width="12.5703125" customWidth="1"/>
    <col min="11539" max="11539" width="16.140625" customWidth="1"/>
    <col min="11540" max="11540" width="15.5703125" customWidth="1"/>
    <col min="11541" max="11541" width="18.42578125" customWidth="1"/>
    <col min="11542" max="11543" width="16.5703125" customWidth="1"/>
    <col min="11544" max="11544" width="6.85546875" customWidth="1"/>
    <col min="11545" max="11545" width="7.28515625" customWidth="1"/>
    <col min="11546" max="11546" width="6.28515625" customWidth="1"/>
    <col min="11547" max="11547" width="7" customWidth="1"/>
    <col min="11772" max="11772" width="26.85546875" customWidth="1"/>
    <col min="11774" max="11774" width="13.28515625" customWidth="1"/>
    <col min="11775" max="11775" width="15.85546875" customWidth="1"/>
    <col min="11776" max="11776" width="16" customWidth="1"/>
    <col min="11777" max="11777" width="49.85546875" customWidth="1"/>
    <col min="11778" max="11778" width="64.140625" customWidth="1"/>
    <col min="11779" max="11780" width="0" hidden="1" customWidth="1"/>
    <col min="11781" max="11781" width="6.140625" customWidth="1"/>
    <col min="11782" max="11790" width="0" hidden="1" customWidth="1"/>
    <col min="11791" max="11791" width="14.5703125" customWidth="1"/>
    <col min="11792" max="11792" width="13.85546875" customWidth="1"/>
    <col min="11793" max="11793" width="12.7109375" customWidth="1"/>
    <col min="11794" max="11794" width="12.5703125" customWidth="1"/>
    <col min="11795" max="11795" width="16.140625" customWidth="1"/>
    <col min="11796" max="11796" width="15.5703125" customWidth="1"/>
    <col min="11797" max="11797" width="18.42578125" customWidth="1"/>
    <col min="11798" max="11799" width="16.5703125" customWidth="1"/>
    <col min="11800" max="11800" width="6.85546875" customWidth="1"/>
    <col min="11801" max="11801" width="7.28515625" customWidth="1"/>
    <col min="11802" max="11802" width="6.28515625" customWidth="1"/>
    <col min="11803" max="11803" width="7" customWidth="1"/>
    <col min="12028" max="12028" width="26.85546875" customWidth="1"/>
    <col min="12030" max="12030" width="13.28515625" customWidth="1"/>
    <col min="12031" max="12031" width="15.85546875" customWidth="1"/>
    <col min="12032" max="12032" width="16" customWidth="1"/>
    <col min="12033" max="12033" width="49.85546875" customWidth="1"/>
    <col min="12034" max="12034" width="64.140625" customWidth="1"/>
    <col min="12035" max="12036" width="0" hidden="1" customWidth="1"/>
    <col min="12037" max="12037" width="6.140625" customWidth="1"/>
    <col min="12038" max="12046" width="0" hidden="1" customWidth="1"/>
    <col min="12047" max="12047" width="14.5703125" customWidth="1"/>
    <col min="12048" max="12048" width="13.85546875" customWidth="1"/>
    <col min="12049" max="12049" width="12.7109375" customWidth="1"/>
    <col min="12050" max="12050" width="12.5703125" customWidth="1"/>
    <col min="12051" max="12051" width="16.140625" customWidth="1"/>
    <col min="12052" max="12052" width="15.5703125" customWidth="1"/>
    <col min="12053" max="12053" width="18.42578125" customWidth="1"/>
    <col min="12054" max="12055" width="16.5703125" customWidth="1"/>
    <col min="12056" max="12056" width="6.85546875" customWidth="1"/>
    <col min="12057" max="12057" width="7.28515625" customWidth="1"/>
    <col min="12058" max="12058" width="6.28515625" customWidth="1"/>
    <col min="12059" max="12059" width="7" customWidth="1"/>
    <col min="12284" max="12284" width="26.85546875" customWidth="1"/>
    <col min="12286" max="12286" width="13.28515625" customWidth="1"/>
    <col min="12287" max="12287" width="15.85546875" customWidth="1"/>
    <col min="12288" max="12288" width="16" customWidth="1"/>
    <col min="12289" max="12289" width="49.85546875" customWidth="1"/>
    <col min="12290" max="12290" width="64.140625" customWidth="1"/>
    <col min="12291" max="12292" width="0" hidden="1" customWidth="1"/>
    <col min="12293" max="12293" width="6.140625" customWidth="1"/>
    <col min="12294" max="12302" width="0" hidden="1" customWidth="1"/>
    <col min="12303" max="12303" width="14.5703125" customWidth="1"/>
    <col min="12304" max="12304" width="13.85546875" customWidth="1"/>
    <col min="12305" max="12305" width="12.7109375" customWidth="1"/>
    <col min="12306" max="12306" width="12.5703125" customWidth="1"/>
    <col min="12307" max="12307" width="16.140625" customWidth="1"/>
    <col min="12308" max="12308" width="15.5703125" customWidth="1"/>
    <col min="12309" max="12309" width="18.42578125" customWidth="1"/>
    <col min="12310" max="12311" width="16.5703125" customWidth="1"/>
    <col min="12312" max="12312" width="6.85546875" customWidth="1"/>
    <col min="12313" max="12313" width="7.28515625" customWidth="1"/>
    <col min="12314" max="12314" width="6.28515625" customWidth="1"/>
    <col min="12315" max="12315" width="7" customWidth="1"/>
    <col min="12540" max="12540" width="26.85546875" customWidth="1"/>
    <col min="12542" max="12542" width="13.28515625" customWidth="1"/>
    <col min="12543" max="12543" width="15.85546875" customWidth="1"/>
    <col min="12544" max="12544" width="16" customWidth="1"/>
    <col min="12545" max="12545" width="49.85546875" customWidth="1"/>
    <col min="12546" max="12546" width="64.140625" customWidth="1"/>
    <col min="12547" max="12548" width="0" hidden="1" customWidth="1"/>
    <col min="12549" max="12549" width="6.140625" customWidth="1"/>
    <col min="12550" max="12558" width="0" hidden="1" customWidth="1"/>
    <col min="12559" max="12559" width="14.5703125" customWidth="1"/>
    <col min="12560" max="12560" width="13.85546875" customWidth="1"/>
    <col min="12561" max="12561" width="12.7109375" customWidth="1"/>
    <col min="12562" max="12562" width="12.5703125" customWidth="1"/>
    <col min="12563" max="12563" width="16.140625" customWidth="1"/>
    <col min="12564" max="12564" width="15.5703125" customWidth="1"/>
    <col min="12565" max="12565" width="18.42578125" customWidth="1"/>
    <col min="12566" max="12567" width="16.5703125" customWidth="1"/>
    <col min="12568" max="12568" width="6.85546875" customWidth="1"/>
    <col min="12569" max="12569" width="7.28515625" customWidth="1"/>
    <col min="12570" max="12570" width="6.28515625" customWidth="1"/>
    <col min="12571" max="12571" width="7" customWidth="1"/>
    <col min="12796" max="12796" width="26.85546875" customWidth="1"/>
    <col min="12798" max="12798" width="13.28515625" customWidth="1"/>
    <col min="12799" max="12799" width="15.85546875" customWidth="1"/>
    <col min="12800" max="12800" width="16" customWidth="1"/>
    <col min="12801" max="12801" width="49.85546875" customWidth="1"/>
    <col min="12802" max="12802" width="64.140625" customWidth="1"/>
    <col min="12803" max="12804" width="0" hidden="1" customWidth="1"/>
    <col min="12805" max="12805" width="6.140625" customWidth="1"/>
    <col min="12806" max="12814" width="0" hidden="1" customWidth="1"/>
    <col min="12815" max="12815" width="14.5703125" customWidth="1"/>
    <col min="12816" max="12816" width="13.85546875" customWidth="1"/>
    <col min="12817" max="12817" width="12.7109375" customWidth="1"/>
    <col min="12818" max="12818" width="12.5703125" customWidth="1"/>
    <col min="12819" max="12819" width="16.140625" customWidth="1"/>
    <col min="12820" max="12820" width="15.5703125" customWidth="1"/>
    <col min="12821" max="12821" width="18.42578125" customWidth="1"/>
    <col min="12822" max="12823" width="16.5703125" customWidth="1"/>
    <col min="12824" max="12824" width="6.85546875" customWidth="1"/>
    <col min="12825" max="12825" width="7.28515625" customWidth="1"/>
    <col min="12826" max="12826" width="6.28515625" customWidth="1"/>
    <col min="12827" max="12827" width="7" customWidth="1"/>
    <col min="13052" max="13052" width="26.85546875" customWidth="1"/>
    <col min="13054" max="13054" width="13.28515625" customWidth="1"/>
    <col min="13055" max="13055" width="15.85546875" customWidth="1"/>
    <col min="13056" max="13056" width="16" customWidth="1"/>
    <col min="13057" max="13057" width="49.85546875" customWidth="1"/>
    <col min="13058" max="13058" width="64.140625" customWidth="1"/>
    <col min="13059" max="13060" width="0" hidden="1" customWidth="1"/>
    <col min="13061" max="13061" width="6.140625" customWidth="1"/>
    <col min="13062" max="13070" width="0" hidden="1" customWidth="1"/>
    <col min="13071" max="13071" width="14.5703125" customWidth="1"/>
    <col min="13072" max="13072" width="13.85546875" customWidth="1"/>
    <col min="13073" max="13073" width="12.7109375" customWidth="1"/>
    <col min="13074" max="13074" width="12.5703125" customWidth="1"/>
    <col min="13075" max="13075" width="16.140625" customWidth="1"/>
    <col min="13076" max="13076" width="15.5703125" customWidth="1"/>
    <col min="13077" max="13077" width="18.42578125" customWidth="1"/>
    <col min="13078" max="13079" width="16.5703125" customWidth="1"/>
    <col min="13080" max="13080" width="6.85546875" customWidth="1"/>
    <col min="13081" max="13081" width="7.28515625" customWidth="1"/>
    <col min="13082" max="13082" width="6.28515625" customWidth="1"/>
    <col min="13083" max="13083" width="7" customWidth="1"/>
    <col min="13308" max="13308" width="26.85546875" customWidth="1"/>
    <col min="13310" max="13310" width="13.28515625" customWidth="1"/>
    <col min="13311" max="13311" width="15.85546875" customWidth="1"/>
    <col min="13312" max="13312" width="16" customWidth="1"/>
    <col min="13313" max="13313" width="49.85546875" customWidth="1"/>
    <col min="13314" max="13314" width="64.140625" customWidth="1"/>
    <col min="13315" max="13316" width="0" hidden="1" customWidth="1"/>
    <col min="13317" max="13317" width="6.140625" customWidth="1"/>
    <col min="13318" max="13326" width="0" hidden="1" customWidth="1"/>
    <col min="13327" max="13327" width="14.5703125" customWidth="1"/>
    <col min="13328" max="13328" width="13.85546875" customWidth="1"/>
    <col min="13329" max="13329" width="12.7109375" customWidth="1"/>
    <col min="13330" max="13330" width="12.5703125" customWidth="1"/>
    <col min="13331" max="13331" width="16.140625" customWidth="1"/>
    <col min="13332" max="13332" width="15.5703125" customWidth="1"/>
    <col min="13333" max="13333" width="18.42578125" customWidth="1"/>
    <col min="13334" max="13335" width="16.5703125" customWidth="1"/>
    <col min="13336" max="13336" width="6.85546875" customWidth="1"/>
    <col min="13337" max="13337" width="7.28515625" customWidth="1"/>
    <col min="13338" max="13338" width="6.28515625" customWidth="1"/>
    <col min="13339" max="13339" width="7" customWidth="1"/>
    <col min="13564" max="13564" width="26.85546875" customWidth="1"/>
    <col min="13566" max="13566" width="13.28515625" customWidth="1"/>
    <col min="13567" max="13567" width="15.85546875" customWidth="1"/>
    <col min="13568" max="13568" width="16" customWidth="1"/>
    <col min="13569" max="13569" width="49.85546875" customWidth="1"/>
    <col min="13570" max="13570" width="64.140625" customWidth="1"/>
    <col min="13571" max="13572" width="0" hidden="1" customWidth="1"/>
    <col min="13573" max="13573" width="6.140625" customWidth="1"/>
    <col min="13574" max="13582" width="0" hidden="1" customWidth="1"/>
    <col min="13583" max="13583" width="14.5703125" customWidth="1"/>
    <col min="13584" max="13584" width="13.85546875" customWidth="1"/>
    <col min="13585" max="13585" width="12.7109375" customWidth="1"/>
    <col min="13586" max="13586" width="12.5703125" customWidth="1"/>
    <col min="13587" max="13587" width="16.140625" customWidth="1"/>
    <col min="13588" max="13588" width="15.5703125" customWidth="1"/>
    <col min="13589" max="13589" width="18.42578125" customWidth="1"/>
    <col min="13590" max="13591" width="16.5703125" customWidth="1"/>
    <col min="13592" max="13592" width="6.85546875" customWidth="1"/>
    <col min="13593" max="13593" width="7.28515625" customWidth="1"/>
    <col min="13594" max="13594" width="6.28515625" customWidth="1"/>
    <col min="13595" max="13595" width="7" customWidth="1"/>
    <col min="13820" max="13820" width="26.85546875" customWidth="1"/>
    <col min="13822" max="13822" width="13.28515625" customWidth="1"/>
    <col min="13823" max="13823" width="15.85546875" customWidth="1"/>
    <col min="13824" max="13824" width="16" customWidth="1"/>
    <col min="13825" max="13825" width="49.85546875" customWidth="1"/>
    <col min="13826" max="13826" width="64.140625" customWidth="1"/>
    <col min="13827" max="13828" width="0" hidden="1" customWidth="1"/>
    <col min="13829" max="13829" width="6.140625" customWidth="1"/>
    <col min="13830" max="13838" width="0" hidden="1" customWidth="1"/>
    <col min="13839" max="13839" width="14.5703125" customWidth="1"/>
    <col min="13840" max="13840" width="13.85546875" customWidth="1"/>
    <col min="13841" max="13841" width="12.7109375" customWidth="1"/>
    <col min="13842" max="13842" width="12.5703125" customWidth="1"/>
    <col min="13843" max="13843" width="16.140625" customWidth="1"/>
    <col min="13844" max="13844" width="15.5703125" customWidth="1"/>
    <col min="13845" max="13845" width="18.42578125" customWidth="1"/>
    <col min="13846" max="13847" width="16.5703125" customWidth="1"/>
    <col min="13848" max="13848" width="6.85546875" customWidth="1"/>
    <col min="13849" max="13849" width="7.28515625" customWidth="1"/>
    <col min="13850" max="13850" width="6.28515625" customWidth="1"/>
    <col min="13851" max="13851" width="7" customWidth="1"/>
    <col min="14076" max="14076" width="26.85546875" customWidth="1"/>
    <col min="14078" max="14078" width="13.28515625" customWidth="1"/>
    <col min="14079" max="14079" width="15.85546875" customWidth="1"/>
    <col min="14080" max="14080" width="16" customWidth="1"/>
    <col min="14081" max="14081" width="49.85546875" customWidth="1"/>
    <col min="14082" max="14082" width="64.140625" customWidth="1"/>
    <col min="14083" max="14084" width="0" hidden="1" customWidth="1"/>
    <col min="14085" max="14085" width="6.140625" customWidth="1"/>
    <col min="14086" max="14094" width="0" hidden="1" customWidth="1"/>
    <col min="14095" max="14095" width="14.5703125" customWidth="1"/>
    <col min="14096" max="14096" width="13.85546875" customWidth="1"/>
    <col min="14097" max="14097" width="12.7109375" customWidth="1"/>
    <col min="14098" max="14098" width="12.5703125" customWidth="1"/>
    <col min="14099" max="14099" width="16.140625" customWidth="1"/>
    <col min="14100" max="14100" width="15.5703125" customWidth="1"/>
    <col min="14101" max="14101" width="18.42578125" customWidth="1"/>
    <col min="14102" max="14103" width="16.5703125" customWidth="1"/>
    <col min="14104" max="14104" width="6.85546875" customWidth="1"/>
    <col min="14105" max="14105" width="7.28515625" customWidth="1"/>
    <col min="14106" max="14106" width="6.28515625" customWidth="1"/>
    <col min="14107" max="14107" width="7" customWidth="1"/>
    <col min="14332" max="14332" width="26.85546875" customWidth="1"/>
    <col min="14334" max="14334" width="13.28515625" customWidth="1"/>
    <col min="14335" max="14335" width="15.85546875" customWidth="1"/>
    <col min="14336" max="14336" width="16" customWidth="1"/>
    <col min="14337" max="14337" width="49.85546875" customWidth="1"/>
    <col min="14338" max="14338" width="64.140625" customWidth="1"/>
    <col min="14339" max="14340" width="0" hidden="1" customWidth="1"/>
    <col min="14341" max="14341" width="6.140625" customWidth="1"/>
    <col min="14342" max="14350" width="0" hidden="1" customWidth="1"/>
    <col min="14351" max="14351" width="14.5703125" customWidth="1"/>
    <col min="14352" max="14352" width="13.85546875" customWidth="1"/>
    <col min="14353" max="14353" width="12.7109375" customWidth="1"/>
    <col min="14354" max="14354" width="12.5703125" customWidth="1"/>
    <col min="14355" max="14355" width="16.140625" customWidth="1"/>
    <col min="14356" max="14356" width="15.5703125" customWidth="1"/>
    <col min="14357" max="14357" width="18.42578125" customWidth="1"/>
    <col min="14358" max="14359" width="16.5703125" customWidth="1"/>
    <col min="14360" max="14360" width="6.85546875" customWidth="1"/>
    <col min="14361" max="14361" width="7.28515625" customWidth="1"/>
    <col min="14362" max="14362" width="6.28515625" customWidth="1"/>
    <col min="14363" max="14363" width="7" customWidth="1"/>
    <col min="14588" max="14588" width="26.85546875" customWidth="1"/>
    <col min="14590" max="14590" width="13.28515625" customWidth="1"/>
    <col min="14591" max="14591" width="15.85546875" customWidth="1"/>
    <col min="14592" max="14592" width="16" customWidth="1"/>
    <col min="14593" max="14593" width="49.85546875" customWidth="1"/>
    <col min="14594" max="14594" width="64.140625" customWidth="1"/>
    <col min="14595" max="14596" width="0" hidden="1" customWidth="1"/>
    <col min="14597" max="14597" width="6.140625" customWidth="1"/>
    <col min="14598" max="14606" width="0" hidden="1" customWidth="1"/>
    <col min="14607" max="14607" width="14.5703125" customWidth="1"/>
    <col min="14608" max="14608" width="13.85546875" customWidth="1"/>
    <col min="14609" max="14609" width="12.7109375" customWidth="1"/>
    <col min="14610" max="14610" width="12.5703125" customWidth="1"/>
    <col min="14611" max="14611" width="16.140625" customWidth="1"/>
    <col min="14612" max="14612" width="15.5703125" customWidth="1"/>
    <col min="14613" max="14613" width="18.42578125" customWidth="1"/>
    <col min="14614" max="14615" width="16.5703125" customWidth="1"/>
    <col min="14616" max="14616" width="6.85546875" customWidth="1"/>
    <col min="14617" max="14617" width="7.28515625" customWidth="1"/>
    <col min="14618" max="14618" width="6.28515625" customWidth="1"/>
    <col min="14619" max="14619" width="7" customWidth="1"/>
    <col min="14844" max="14844" width="26.85546875" customWidth="1"/>
    <col min="14846" max="14846" width="13.28515625" customWidth="1"/>
    <col min="14847" max="14847" width="15.85546875" customWidth="1"/>
    <col min="14848" max="14848" width="16" customWidth="1"/>
    <col min="14849" max="14849" width="49.85546875" customWidth="1"/>
    <col min="14850" max="14850" width="64.140625" customWidth="1"/>
    <col min="14851" max="14852" width="0" hidden="1" customWidth="1"/>
    <col min="14853" max="14853" width="6.140625" customWidth="1"/>
    <col min="14854" max="14862" width="0" hidden="1" customWidth="1"/>
    <col min="14863" max="14863" width="14.5703125" customWidth="1"/>
    <col min="14864" max="14864" width="13.85546875" customWidth="1"/>
    <col min="14865" max="14865" width="12.7109375" customWidth="1"/>
    <col min="14866" max="14866" width="12.5703125" customWidth="1"/>
    <col min="14867" max="14867" width="16.140625" customWidth="1"/>
    <col min="14868" max="14868" width="15.5703125" customWidth="1"/>
    <col min="14869" max="14869" width="18.42578125" customWidth="1"/>
    <col min="14870" max="14871" width="16.5703125" customWidth="1"/>
    <col min="14872" max="14872" width="6.85546875" customWidth="1"/>
    <col min="14873" max="14873" width="7.28515625" customWidth="1"/>
    <col min="14874" max="14874" width="6.28515625" customWidth="1"/>
    <col min="14875" max="14875" width="7" customWidth="1"/>
    <col min="15100" max="15100" width="26.85546875" customWidth="1"/>
    <col min="15102" max="15102" width="13.28515625" customWidth="1"/>
    <col min="15103" max="15103" width="15.85546875" customWidth="1"/>
    <col min="15104" max="15104" width="16" customWidth="1"/>
    <col min="15105" max="15105" width="49.85546875" customWidth="1"/>
    <col min="15106" max="15106" width="64.140625" customWidth="1"/>
    <col min="15107" max="15108" width="0" hidden="1" customWidth="1"/>
    <col min="15109" max="15109" width="6.140625" customWidth="1"/>
    <col min="15110" max="15118" width="0" hidden="1" customWidth="1"/>
    <col min="15119" max="15119" width="14.5703125" customWidth="1"/>
    <col min="15120" max="15120" width="13.85546875" customWidth="1"/>
    <col min="15121" max="15121" width="12.7109375" customWidth="1"/>
    <col min="15122" max="15122" width="12.5703125" customWidth="1"/>
    <col min="15123" max="15123" width="16.140625" customWidth="1"/>
    <col min="15124" max="15124" width="15.5703125" customWidth="1"/>
    <col min="15125" max="15125" width="18.42578125" customWidth="1"/>
    <col min="15126" max="15127" width="16.5703125" customWidth="1"/>
    <col min="15128" max="15128" width="6.85546875" customWidth="1"/>
    <col min="15129" max="15129" width="7.28515625" customWidth="1"/>
    <col min="15130" max="15130" width="6.28515625" customWidth="1"/>
    <col min="15131" max="15131" width="7" customWidth="1"/>
    <col min="15356" max="15356" width="26.85546875" customWidth="1"/>
    <col min="15358" max="15358" width="13.28515625" customWidth="1"/>
    <col min="15359" max="15359" width="15.85546875" customWidth="1"/>
    <col min="15360" max="15360" width="16" customWidth="1"/>
    <col min="15361" max="15361" width="49.85546875" customWidth="1"/>
    <col min="15362" max="15362" width="64.140625" customWidth="1"/>
    <col min="15363" max="15364" width="0" hidden="1" customWidth="1"/>
    <col min="15365" max="15365" width="6.140625" customWidth="1"/>
    <col min="15366" max="15374" width="0" hidden="1" customWidth="1"/>
    <col min="15375" max="15375" width="14.5703125" customWidth="1"/>
    <col min="15376" max="15376" width="13.85546875" customWidth="1"/>
    <col min="15377" max="15377" width="12.7109375" customWidth="1"/>
    <col min="15378" max="15378" width="12.5703125" customWidth="1"/>
    <col min="15379" max="15379" width="16.140625" customWidth="1"/>
    <col min="15380" max="15380" width="15.5703125" customWidth="1"/>
    <col min="15381" max="15381" width="18.42578125" customWidth="1"/>
    <col min="15382" max="15383" width="16.5703125" customWidth="1"/>
    <col min="15384" max="15384" width="6.85546875" customWidth="1"/>
    <col min="15385" max="15385" width="7.28515625" customWidth="1"/>
    <col min="15386" max="15386" width="6.28515625" customWidth="1"/>
    <col min="15387" max="15387" width="7" customWidth="1"/>
    <col min="15612" max="15612" width="26.85546875" customWidth="1"/>
    <col min="15614" max="15614" width="13.28515625" customWidth="1"/>
    <col min="15615" max="15615" width="15.85546875" customWidth="1"/>
    <col min="15616" max="15616" width="16" customWidth="1"/>
    <col min="15617" max="15617" width="49.85546875" customWidth="1"/>
    <col min="15618" max="15618" width="64.140625" customWidth="1"/>
    <col min="15619" max="15620" width="0" hidden="1" customWidth="1"/>
    <col min="15621" max="15621" width="6.140625" customWidth="1"/>
    <col min="15622" max="15630" width="0" hidden="1" customWidth="1"/>
    <col min="15631" max="15631" width="14.5703125" customWidth="1"/>
    <col min="15632" max="15632" width="13.85546875" customWidth="1"/>
    <col min="15633" max="15633" width="12.7109375" customWidth="1"/>
    <col min="15634" max="15634" width="12.5703125" customWidth="1"/>
    <col min="15635" max="15635" width="16.140625" customWidth="1"/>
    <col min="15636" max="15636" width="15.5703125" customWidth="1"/>
    <col min="15637" max="15637" width="18.42578125" customWidth="1"/>
    <col min="15638" max="15639" width="16.5703125" customWidth="1"/>
    <col min="15640" max="15640" width="6.85546875" customWidth="1"/>
    <col min="15641" max="15641" width="7.28515625" customWidth="1"/>
    <col min="15642" max="15642" width="6.28515625" customWidth="1"/>
    <col min="15643" max="15643" width="7" customWidth="1"/>
    <col min="15868" max="15868" width="26.85546875" customWidth="1"/>
    <col min="15870" max="15870" width="13.28515625" customWidth="1"/>
    <col min="15871" max="15871" width="15.85546875" customWidth="1"/>
    <col min="15872" max="15872" width="16" customWidth="1"/>
    <col min="15873" max="15873" width="49.85546875" customWidth="1"/>
    <col min="15874" max="15874" width="64.140625" customWidth="1"/>
    <col min="15875" max="15876" width="0" hidden="1" customWidth="1"/>
    <col min="15877" max="15877" width="6.140625" customWidth="1"/>
    <col min="15878" max="15886" width="0" hidden="1" customWidth="1"/>
    <col min="15887" max="15887" width="14.5703125" customWidth="1"/>
    <col min="15888" max="15888" width="13.85546875" customWidth="1"/>
    <col min="15889" max="15889" width="12.7109375" customWidth="1"/>
    <col min="15890" max="15890" width="12.5703125" customWidth="1"/>
    <col min="15891" max="15891" width="16.140625" customWidth="1"/>
    <col min="15892" max="15892" width="15.5703125" customWidth="1"/>
    <col min="15893" max="15893" width="18.42578125" customWidth="1"/>
    <col min="15894" max="15895" width="16.5703125" customWidth="1"/>
    <col min="15896" max="15896" width="6.85546875" customWidth="1"/>
    <col min="15897" max="15897" width="7.28515625" customWidth="1"/>
    <col min="15898" max="15898" width="6.28515625" customWidth="1"/>
    <col min="15899" max="15899" width="7" customWidth="1"/>
    <col min="16124" max="16124" width="26.85546875" customWidth="1"/>
    <col min="16126" max="16126" width="13.28515625" customWidth="1"/>
    <col min="16127" max="16127" width="15.85546875" customWidth="1"/>
    <col min="16128" max="16128" width="16" customWidth="1"/>
    <col min="16129" max="16129" width="49.85546875" customWidth="1"/>
    <col min="16130" max="16130" width="64.140625" customWidth="1"/>
    <col min="16131" max="16132" width="0" hidden="1" customWidth="1"/>
    <col min="16133" max="16133" width="6.140625" customWidth="1"/>
    <col min="16134" max="16142" width="0" hidden="1" customWidth="1"/>
    <col min="16143" max="16143" width="14.5703125" customWidth="1"/>
    <col min="16144" max="16144" width="13.85546875" customWidth="1"/>
    <col min="16145" max="16145" width="12.7109375" customWidth="1"/>
    <col min="16146" max="16146" width="12.5703125" customWidth="1"/>
    <col min="16147" max="16147" width="16.140625" customWidth="1"/>
    <col min="16148" max="16148" width="15.5703125" customWidth="1"/>
    <col min="16149" max="16149" width="18.42578125" customWidth="1"/>
    <col min="16150" max="16151" width="16.5703125" customWidth="1"/>
    <col min="16152" max="16152" width="6.85546875" customWidth="1"/>
    <col min="16153" max="16153" width="7.28515625" customWidth="1"/>
    <col min="16154" max="16154" width="6.28515625" customWidth="1"/>
    <col min="16155" max="16155" width="7" customWidth="1"/>
  </cols>
  <sheetData>
    <row r="1" spans="1:28" x14ac:dyDescent="0.25">
      <c r="A1" s="63" t="s">
        <v>87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</row>
    <row r="2" spans="1:28" x14ac:dyDescent="0.25">
      <c r="A2" s="64" t="s">
        <v>90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</row>
    <row r="3" spans="1:28" ht="15" customHeight="1" x14ac:dyDescent="0.25">
      <c r="A3" s="65" t="s">
        <v>92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</row>
    <row r="4" spans="1:28" ht="15" customHeight="1" x14ac:dyDescent="0.25">
      <c r="A4" s="62" t="s">
        <v>91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</row>
    <row r="5" spans="1:28" x14ac:dyDescent="0.25">
      <c r="A5" s="58" t="s">
        <v>2</v>
      </c>
      <c r="B5" s="58" t="s">
        <v>3</v>
      </c>
      <c r="C5" s="55" t="s">
        <v>4</v>
      </c>
      <c r="D5" s="55" t="s">
        <v>5</v>
      </c>
      <c r="E5" s="66" t="s">
        <v>6</v>
      </c>
      <c r="F5" s="59" t="s">
        <v>7</v>
      </c>
      <c r="G5" s="59" t="s">
        <v>8</v>
      </c>
      <c r="H5" s="59" t="s">
        <v>9</v>
      </c>
      <c r="I5" s="55" t="s">
        <v>10</v>
      </c>
      <c r="J5" s="58" t="s">
        <v>11</v>
      </c>
      <c r="K5" s="58"/>
      <c r="L5" s="58"/>
      <c r="M5" s="58"/>
      <c r="N5" s="55" t="s">
        <v>12</v>
      </c>
      <c r="O5" s="57" t="s">
        <v>13</v>
      </c>
      <c r="P5" s="57"/>
      <c r="Q5" s="57"/>
      <c r="R5" s="57"/>
      <c r="S5" s="57"/>
      <c r="T5" s="58" t="s">
        <v>14</v>
      </c>
      <c r="U5" s="58"/>
      <c r="V5" s="58"/>
      <c r="W5" s="58"/>
      <c r="X5" s="58"/>
      <c r="Y5" s="53" t="s">
        <v>15</v>
      </c>
      <c r="Z5" s="53" t="s">
        <v>16</v>
      </c>
      <c r="AA5" s="54" t="s">
        <v>17</v>
      </c>
    </row>
    <row r="6" spans="1:28" x14ac:dyDescent="0.25">
      <c r="A6" s="58"/>
      <c r="B6" s="58"/>
      <c r="C6" s="55"/>
      <c r="D6" s="55"/>
      <c r="E6" s="66"/>
      <c r="F6" s="59"/>
      <c r="G6" s="59"/>
      <c r="H6" s="59"/>
      <c r="I6" s="55"/>
      <c r="J6" s="55" t="s">
        <v>18</v>
      </c>
      <c r="K6" s="55" t="s">
        <v>19</v>
      </c>
      <c r="L6" s="55" t="s">
        <v>20</v>
      </c>
      <c r="M6" s="55" t="s">
        <v>21</v>
      </c>
      <c r="N6" s="55"/>
      <c r="O6" s="56" t="s">
        <v>18</v>
      </c>
      <c r="P6" s="57" t="s">
        <v>22</v>
      </c>
      <c r="Q6" s="57"/>
      <c r="R6" s="57"/>
      <c r="S6" s="57"/>
      <c r="T6" s="56" t="s">
        <v>18</v>
      </c>
      <c r="U6" s="58" t="s">
        <v>22</v>
      </c>
      <c r="V6" s="58"/>
      <c r="W6" s="58"/>
      <c r="X6" s="58"/>
      <c r="Y6" s="53"/>
      <c r="Z6" s="53"/>
      <c r="AA6" s="54"/>
    </row>
    <row r="7" spans="1:28" x14ac:dyDescent="0.25">
      <c r="A7" s="58"/>
      <c r="B7" s="58"/>
      <c r="C7" s="55"/>
      <c r="D7" s="55"/>
      <c r="E7" s="66"/>
      <c r="F7" s="59"/>
      <c r="G7" s="59"/>
      <c r="H7" s="59"/>
      <c r="I7" s="55"/>
      <c r="J7" s="55"/>
      <c r="K7" s="55"/>
      <c r="L7" s="55"/>
      <c r="M7" s="55"/>
      <c r="N7" s="55"/>
      <c r="O7" s="56"/>
      <c r="P7" s="57" t="s">
        <v>23</v>
      </c>
      <c r="Q7" s="57" t="s">
        <v>24</v>
      </c>
      <c r="R7" s="57" t="s">
        <v>25</v>
      </c>
      <c r="S7" s="57" t="s">
        <v>26</v>
      </c>
      <c r="T7" s="56"/>
      <c r="U7" s="56" t="s">
        <v>27</v>
      </c>
      <c r="V7" s="56" t="s">
        <v>28</v>
      </c>
      <c r="W7" s="56" t="s">
        <v>29</v>
      </c>
      <c r="X7" s="52" t="s">
        <v>30</v>
      </c>
      <c r="Y7" s="53"/>
      <c r="Z7" s="53"/>
      <c r="AA7" s="54"/>
    </row>
    <row r="8" spans="1:28" ht="78" customHeight="1" x14ac:dyDescent="0.25">
      <c r="A8" s="58"/>
      <c r="B8" s="58"/>
      <c r="C8" s="55"/>
      <c r="D8" s="55"/>
      <c r="E8" s="66"/>
      <c r="F8" s="59"/>
      <c r="G8" s="59"/>
      <c r="H8" s="59"/>
      <c r="I8" s="55"/>
      <c r="J8" s="55"/>
      <c r="K8" s="55"/>
      <c r="L8" s="55"/>
      <c r="M8" s="55"/>
      <c r="N8" s="55"/>
      <c r="O8" s="56"/>
      <c r="P8" s="57"/>
      <c r="Q8" s="57"/>
      <c r="R8" s="57"/>
      <c r="S8" s="57"/>
      <c r="T8" s="56"/>
      <c r="U8" s="56"/>
      <c r="V8" s="56"/>
      <c r="W8" s="56"/>
      <c r="X8" s="52"/>
      <c r="Y8" s="53"/>
      <c r="Z8" s="53"/>
      <c r="AA8" s="54"/>
    </row>
    <row r="9" spans="1:28" ht="22.5" x14ac:dyDescent="0.25">
      <c r="A9" s="58"/>
      <c r="B9" s="58"/>
      <c r="C9" s="55"/>
      <c r="D9" s="55"/>
      <c r="E9" s="66"/>
      <c r="F9" s="59"/>
      <c r="G9" s="59"/>
      <c r="H9" s="59"/>
      <c r="I9" s="12" t="s">
        <v>31</v>
      </c>
      <c r="J9" s="12" t="s">
        <v>31</v>
      </c>
      <c r="K9" s="12" t="s">
        <v>31</v>
      </c>
      <c r="L9" s="12" t="s">
        <v>31</v>
      </c>
      <c r="M9" s="12" t="s">
        <v>31</v>
      </c>
      <c r="N9" s="12" t="s">
        <v>32</v>
      </c>
      <c r="O9" s="13" t="s">
        <v>1</v>
      </c>
      <c r="P9" s="13" t="s">
        <v>1</v>
      </c>
      <c r="Q9" s="13" t="s">
        <v>1</v>
      </c>
      <c r="R9" s="13" t="s">
        <v>1</v>
      </c>
      <c r="S9" s="13" t="s">
        <v>1</v>
      </c>
      <c r="T9" s="13" t="s">
        <v>1</v>
      </c>
      <c r="U9" s="13" t="s">
        <v>1</v>
      </c>
      <c r="V9" s="13" t="s">
        <v>1</v>
      </c>
      <c r="W9" s="13" t="s">
        <v>1</v>
      </c>
      <c r="X9" s="12" t="s">
        <v>1</v>
      </c>
      <c r="Y9" s="14" t="s">
        <v>33</v>
      </c>
      <c r="Z9" s="15" t="s">
        <v>33</v>
      </c>
      <c r="AA9" s="14" t="s">
        <v>34</v>
      </c>
    </row>
    <row r="10" spans="1:28" x14ac:dyDescent="0.25">
      <c r="A10" s="3">
        <v>1</v>
      </c>
      <c r="B10" s="3">
        <v>2</v>
      </c>
      <c r="C10" s="3">
        <v>3</v>
      </c>
      <c r="D10" s="3">
        <v>4</v>
      </c>
      <c r="E10" s="3">
        <v>5</v>
      </c>
      <c r="F10" s="3">
        <v>6</v>
      </c>
      <c r="G10" s="3">
        <v>7</v>
      </c>
      <c r="H10" s="3">
        <v>8</v>
      </c>
      <c r="I10" s="3">
        <v>9</v>
      </c>
      <c r="J10" s="3">
        <v>10</v>
      </c>
      <c r="K10" s="3">
        <v>11</v>
      </c>
      <c r="L10" s="3">
        <v>12</v>
      </c>
      <c r="M10" s="3">
        <v>13</v>
      </c>
      <c r="N10" s="3">
        <v>14</v>
      </c>
      <c r="O10" s="4">
        <v>15</v>
      </c>
      <c r="P10" s="4">
        <v>16</v>
      </c>
      <c r="Q10" s="4">
        <v>17</v>
      </c>
      <c r="R10" s="4">
        <v>18</v>
      </c>
      <c r="S10" s="4">
        <v>19</v>
      </c>
      <c r="T10" s="4">
        <v>20</v>
      </c>
      <c r="U10" s="4">
        <v>21</v>
      </c>
      <c r="V10" s="4">
        <v>22</v>
      </c>
      <c r="W10" s="4">
        <v>23</v>
      </c>
      <c r="X10" s="3">
        <v>24</v>
      </c>
      <c r="Y10" s="5">
        <v>25</v>
      </c>
      <c r="Z10" s="5">
        <v>26</v>
      </c>
      <c r="AA10" s="5">
        <v>27</v>
      </c>
    </row>
    <row r="11" spans="1:28" ht="30" customHeight="1" x14ac:dyDescent="0.25">
      <c r="A11" s="60" t="s">
        <v>41</v>
      </c>
      <c r="B11" s="61"/>
      <c r="C11" s="26"/>
      <c r="D11" s="26"/>
      <c r="E11" s="26"/>
      <c r="F11" s="26"/>
      <c r="G11" s="26"/>
      <c r="H11" s="26"/>
      <c r="I11" s="27">
        <v>12864</v>
      </c>
      <c r="J11" s="27">
        <v>10968.1</v>
      </c>
      <c r="K11" s="27">
        <v>10968.1</v>
      </c>
      <c r="L11" s="27"/>
      <c r="M11" s="27">
        <v>10544.6</v>
      </c>
      <c r="N11" s="26">
        <v>490</v>
      </c>
      <c r="O11" s="16">
        <f>O12+O19+O25</f>
        <v>18657958</v>
      </c>
      <c r="P11" s="16">
        <f t="shared" ref="P11:W11" si="0">P12+P19+P25</f>
        <v>2737000</v>
      </c>
      <c r="Q11" s="16">
        <f t="shared" si="0"/>
        <v>2963500</v>
      </c>
      <c r="R11" s="16">
        <f t="shared" si="0"/>
        <v>665000</v>
      </c>
      <c r="S11" s="16">
        <f t="shared" si="0"/>
        <v>12292458</v>
      </c>
      <c r="T11" s="16">
        <f t="shared" si="0"/>
        <v>18657958</v>
      </c>
      <c r="U11" s="16">
        <f t="shared" si="0"/>
        <v>17738823</v>
      </c>
      <c r="V11" s="16">
        <f t="shared" si="0"/>
        <v>657674</v>
      </c>
      <c r="W11" s="16">
        <f t="shared" si="0"/>
        <v>261461</v>
      </c>
      <c r="X11" s="26"/>
      <c r="Y11" s="26"/>
      <c r="Z11" s="26"/>
      <c r="AA11" s="22"/>
      <c r="AB11" s="2"/>
    </row>
    <row r="12" spans="1:28" x14ac:dyDescent="0.25">
      <c r="A12" s="60" t="s">
        <v>38</v>
      </c>
      <c r="B12" s="61"/>
      <c r="C12" s="19"/>
      <c r="D12" s="19"/>
      <c r="E12" s="19"/>
      <c r="F12" s="19"/>
      <c r="G12" s="19"/>
      <c r="H12" s="19"/>
      <c r="I12" s="28">
        <v>4193.1000000000004</v>
      </c>
      <c r="J12" s="28">
        <v>3185.7</v>
      </c>
      <c r="K12" s="28">
        <v>3185.7</v>
      </c>
      <c r="L12" s="28"/>
      <c r="M12" s="28">
        <v>2946</v>
      </c>
      <c r="N12" s="19">
        <v>135</v>
      </c>
      <c r="O12" s="16">
        <f>SUM(O13:O18)</f>
        <v>5225904</v>
      </c>
      <c r="P12" s="16">
        <f>SUM(P13:P18)</f>
        <v>1860000</v>
      </c>
      <c r="Q12" s="16">
        <f>SUM(Q13:Q18)</f>
        <v>1927000</v>
      </c>
      <c r="R12" s="16">
        <f>SUM(R13:R18)</f>
        <v>482000</v>
      </c>
      <c r="S12" s="16">
        <f>S13+S14+S15+S16+S17+S18</f>
        <v>956904</v>
      </c>
      <c r="T12" s="16">
        <f>T13+T14+T15+T16+T17+T18</f>
        <v>5225904</v>
      </c>
      <c r="U12" s="16">
        <f t="shared" ref="U12:W12" si="1">U13+U14+U15+U16+U17+U18</f>
        <v>4995497</v>
      </c>
      <c r="V12" s="16">
        <f t="shared" si="1"/>
        <v>175453</v>
      </c>
      <c r="W12" s="16">
        <f t="shared" si="1"/>
        <v>54954</v>
      </c>
      <c r="X12" s="19"/>
      <c r="Y12" s="19"/>
      <c r="Z12" s="19"/>
      <c r="AA12" s="19"/>
      <c r="AB12" s="2"/>
    </row>
    <row r="13" spans="1:28" s="47" customFormat="1" x14ac:dyDescent="0.25">
      <c r="A13" s="29">
        <v>1</v>
      </c>
      <c r="B13" s="29" t="s">
        <v>42</v>
      </c>
      <c r="C13" s="10">
        <v>1970</v>
      </c>
      <c r="D13" s="10" t="s">
        <v>35</v>
      </c>
      <c r="E13" s="10" t="s">
        <v>36</v>
      </c>
      <c r="F13" s="10" t="s">
        <v>37</v>
      </c>
      <c r="G13" s="10">
        <v>2</v>
      </c>
      <c r="H13" s="10">
        <v>1</v>
      </c>
      <c r="I13" s="30">
        <v>364.3</v>
      </c>
      <c r="J13" s="31">
        <v>334</v>
      </c>
      <c r="K13" s="31">
        <v>334</v>
      </c>
      <c r="L13" s="10">
        <v>0</v>
      </c>
      <c r="M13" s="30">
        <v>294.2</v>
      </c>
      <c r="N13" s="10">
        <v>17</v>
      </c>
      <c r="O13" s="17">
        <v>502901</v>
      </c>
      <c r="P13" s="17">
        <v>173915</v>
      </c>
      <c r="Q13" s="17">
        <v>180180</v>
      </c>
      <c r="R13" s="17">
        <v>45068</v>
      </c>
      <c r="S13" s="17">
        <v>103738</v>
      </c>
      <c r="T13" s="17">
        <v>502901</v>
      </c>
      <c r="U13" s="17">
        <v>479296</v>
      </c>
      <c r="V13" s="17">
        <v>18332</v>
      </c>
      <c r="W13" s="17">
        <v>5273</v>
      </c>
      <c r="X13" s="10"/>
      <c r="Y13" s="18">
        <v>1506</v>
      </c>
      <c r="Z13" s="10">
        <v>1924</v>
      </c>
      <c r="AA13" s="10" t="s">
        <v>88</v>
      </c>
      <c r="AB13" s="46"/>
    </row>
    <row r="14" spans="1:28" x14ac:dyDescent="0.25">
      <c r="A14" s="29">
        <v>2</v>
      </c>
      <c r="B14" s="29" t="s">
        <v>43</v>
      </c>
      <c r="C14" s="10">
        <v>1969</v>
      </c>
      <c r="D14" s="10" t="s">
        <v>35</v>
      </c>
      <c r="E14" s="10" t="s">
        <v>36</v>
      </c>
      <c r="F14" s="10" t="s">
        <v>37</v>
      </c>
      <c r="G14" s="10">
        <v>2</v>
      </c>
      <c r="H14" s="10">
        <v>2</v>
      </c>
      <c r="I14" s="30">
        <v>522.20000000000005</v>
      </c>
      <c r="J14" s="31">
        <v>468.1</v>
      </c>
      <c r="K14" s="31">
        <v>468.1</v>
      </c>
      <c r="L14" s="10">
        <v>0</v>
      </c>
      <c r="M14" s="30">
        <v>344.3</v>
      </c>
      <c r="N14" s="10">
        <v>26</v>
      </c>
      <c r="O14" s="17">
        <v>823010</v>
      </c>
      <c r="P14" s="17">
        <v>284615</v>
      </c>
      <c r="Q14" s="17">
        <v>294868</v>
      </c>
      <c r="R14" s="17">
        <v>73755</v>
      </c>
      <c r="S14" s="17">
        <v>169773</v>
      </c>
      <c r="T14" s="17">
        <v>823010</v>
      </c>
      <c r="U14" s="17">
        <v>788093</v>
      </c>
      <c r="V14" s="17">
        <v>26247</v>
      </c>
      <c r="W14" s="17">
        <v>8670</v>
      </c>
      <c r="X14" s="10"/>
      <c r="Y14" s="18">
        <v>1758</v>
      </c>
      <c r="Z14" s="10">
        <v>1924</v>
      </c>
      <c r="AA14" s="10" t="s">
        <v>88</v>
      </c>
      <c r="AB14" s="2"/>
    </row>
    <row r="15" spans="1:28" s="49" customFormat="1" x14ac:dyDescent="0.25">
      <c r="A15" s="29">
        <v>3</v>
      </c>
      <c r="B15" s="29" t="s">
        <v>44</v>
      </c>
      <c r="C15" s="10">
        <v>1970</v>
      </c>
      <c r="D15" s="10" t="s">
        <v>35</v>
      </c>
      <c r="E15" s="10" t="s">
        <v>36</v>
      </c>
      <c r="F15" s="10" t="s">
        <v>37</v>
      </c>
      <c r="G15" s="10">
        <v>2</v>
      </c>
      <c r="H15" s="10">
        <v>1</v>
      </c>
      <c r="I15" s="30">
        <v>536.5</v>
      </c>
      <c r="J15" s="31">
        <v>475.9</v>
      </c>
      <c r="K15" s="31">
        <v>475.9</v>
      </c>
      <c r="L15" s="10">
        <v>0</v>
      </c>
      <c r="M15" s="30">
        <v>437</v>
      </c>
      <c r="N15" s="10">
        <v>24</v>
      </c>
      <c r="O15" s="17">
        <v>791329</v>
      </c>
      <c r="P15" s="17">
        <v>326423</v>
      </c>
      <c r="Q15" s="17">
        <v>338181</v>
      </c>
      <c r="R15" s="17">
        <v>84589</v>
      </c>
      <c r="S15" s="17">
        <v>42136</v>
      </c>
      <c r="T15" s="17">
        <v>791329</v>
      </c>
      <c r="U15" s="17">
        <v>756327</v>
      </c>
      <c r="V15" s="17">
        <v>26682</v>
      </c>
      <c r="W15" s="17">
        <v>8320</v>
      </c>
      <c r="X15" s="10"/>
      <c r="Y15" s="18">
        <v>1663</v>
      </c>
      <c r="Z15" s="10">
        <v>1924</v>
      </c>
      <c r="AA15" s="10" t="s">
        <v>88</v>
      </c>
      <c r="AB15" s="48"/>
    </row>
    <row r="16" spans="1:28" x14ac:dyDescent="0.25">
      <c r="A16" s="29">
        <v>4</v>
      </c>
      <c r="B16" s="29" t="s">
        <v>45</v>
      </c>
      <c r="C16" s="10">
        <v>1971</v>
      </c>
      <c r="D16" s="10" t="s">
        <v>35</v>
      </c>
      <c r="E16" s="10" t="s">
        <v>36</v>
      </c>
      <c r="F16" s="10" t="s">
        <v>37</v>
      </c>
      <c r="G16" s="10">
        <v>2</v>
      </c>
      <c r="H16" s="10">
        <v>1</v>
      </c>
      <c r="I16" s="30">
        <v>338.7</v>
      </c>
      <c r="J16" s="31">
        <v>310.10000000000002</v>
      </c>
      <c r="K16" s="31">
        <v>310.10000000000002</v>
      </c>
      <c r="L16" s="10">
        <v>0</v>
      </c>
      <c r="M16" s="30">
        <v>272.89999999999998</v>
      </c>
      <c r="N16" s="10">
        <v>16</v>
      </c>
      <c r="O16" s="17">
        <v>544541</v>
      </c>
      <c r="P16" s="17">
        <v>188314</v>
      </c>
      <c r="Q16" s="17">
        <v>195098</v>
      </c>
      <c r="R16" s="17">
        <v>48800</v>
      </c>
      <c r="S16" s="17">
        <v>112329</v>
      </c>
      <c r="T16" s="17">
        <v>544541</v>
      </c>
      <c r="U16" s="17">
        <v>520610</v>
      </c>
      <c r="V16" s="17">
        <v>18204</v>
      </c>
      <c r="W16" s="17">
        <v>5727</v>
      </c>
      <c r="X16" s="10"/>
      <c r="Y16" s="18">
        <v>1756</v>
      </c>
      <c r="Z16" s="10">
        <v>1924</v>
      </c>
      <c r="AA16" s="10" t="s">
        <v>88</v>
      </c>
      <c r="AB16" s="2"/>
    </row>
    <row r="17" spans="1:28" x14ac:dyDescent="0.25">
      <c r="A17" s="29">
        <v>5</v>
      </c>
      <c r="B17" s="29" t="s">
        <v>46</v>
      </c>
      <c r="C17" s="10">
        <v>1989</v>
      </c>
      <c r="D17" s="10" t="s">
        <v>35</v>
      </c>
      <c r="E17" s="10" t="s">
        <v>36</v>
      </c>
      <c r="F17" s="10" t="s">
        <v>37</v>
      </c>
      <c r="G17" s="10">
        <v>2</v>
      </c>
      <c r="H17" s="10">
        <v>2</v>
      </c>
      <c r="I17" s="30">
        <v>1789.4</v>
      </c>
      <c r="J17" s="31">
        <v>1005</v>
      </c>
      <c r="K17" s="31">
        <v>1005</v>
      </c>
      <c r="L17" s="10">
        <v>0</v>
      </c>
      <c r="M17" s="30">
        <v>1005</v>
      </c>
      <c r="N17" s="10">
        <v>32</v>
      </c>
      <c r="O17" s="17">
        <v>1570669</v>
      </c>
      <c r="P17" s="17">
        <v>543174</v>
      </c>
      <c r="Q17" s="17">
        <v>562739</v>
      </c>
      <c r="R17" s="17">
        <v>140758</v>
      </c>
      <c r="S17" s="17">
        <v>323997</v>
      </c>
      <c r="T17" s="17">
        <v>1570669</v>
      </c>
      <c r="U17" s="17">
        <v>1507320</v>
      </c>
      <c r="V17" s="17">
        <v>46768</v>
      </c>
      <c r="W17" s="17">
        <v>16581</v>
      </c>
      <c r="X17" s="10"/>
      <c r="Y17" s="18">
        <v>1563</v>
      </c>
      <c r="Z17" s="10">
        <v>1924</v>
      </c>
      <c r="AA17" s="10" t="s">
        <v>88</v>
      </c>
      <c r="AB17" s="2"/>
    </row>
    <row r="18" spans="1:28" x14ac:dyDescent="0.25">
      <c r="A18" s="29">
        <v>6</v>
      </c>
      <c r="B18" s="29" t="s">
        <v>47</v>
      </c>
      <c r="C18" s="10">
        <v>1973</v>
      </c>
      <c r="D18" s="10" t="s">
        <v>35</v>
      </c>
      <c r="E18" s="10" t="s">
        <v>36</v>
      </c>
      <c r="F18" s="10" t="s">
        <v>37</v>
      </c>
      <c r="G18" s="10">
        <v>2</v>
      </c>
      <c r="H18" s="10">
        <v>2</v>
      </c>
      <c r="I18" s="30">
        <v>642</v>
      </c>
      <c r="J18" s="31">
        <v>592.6</v>
      </c>
      <c r="K18" s="31">
        <v>592.6</v>
      </c>
      <c r="L18" s="10">
        <v>0</v>
      </c>
      <c r="M18" s="30">
        <v>592.6</v>
      </c>
      <c r="N18" s="10">
        <v>20</v>
      </c>
      <c r="O18" s="17">
        <v>993454</v>
      </c>
      <c r="P18" s="17">
        <v>343559</v>
      </c>
      <c r="Q18" s="17">
        <v>355934</v>
      </c>
      <c r="R18" s="17">
        <v>89030</v>
      </c>
      <c r="S18" s="17">
        <v>204931</v>
      </c>
      <c r="T18" s="17">
        <v>993454</v>
      </c>
      <c r="U18" s="17">
        <v>943851</v>
      </c>
      <c r="V18" s="17">
        <v>39220</v>
      </c>
      <c r="W18" s="17">
        <v>10383</v>
      </c>
      <c r="X18" s="10"/>
      <c r="Y18" s="18">
        <v>1676</v>
      </c>
      <c r="Z18" s="10">
        <v>1924</v>
      </c>
      <c r="AA18" s="10" t="s">
        <v>88</v>
      </c>
      <c r="AB18" s="2"/>
    </row>
    <row r="19" spans="1:28" x14ac:dyDescent="0.25">
      <c r="A19" s="60" t="s">
        <v>39</v>
      </c>
      <c r="B19" s="61"/>
      <c r="C19" s="19"/>
      <c r="D19" s="19"/>
      <c r="E19" s="19"/>
      <c r="F19" s="19"/>
      <c r="G19" s="19"/>
      <c r="H19" s="19"/>
      <c r="I19" s="28">
        <v>3641.6</v>
      </c>
      <c r="J19" s="28">
        <v>3242.4</v>
      </c>
      <c r="K19" s="28">
        <v>3242.4</v>
      </c>
      <c r="L19" s="28"/>
      <c r="M19" s="28">
        <v>3242.4</v>
      </c>
      <c r="N19" s="19">
        <v>146</v>
      </c>
      <c r="O19" s="16">
        <f>SUM(O20:O24)</f>
        <v>3971625</v>
      </c>
      <c r="P19" s="16">
        <f>SUM(P20:P24)</f>
        <v>877000</v>
      </c>
      <c r="Q19" s="16">
        <f>SUM(Q20:Q24)</f>
        <v>1036500</v>
      </c>
      <c r="R19" s="16">
        <f>SUM(R20:R24)</f>
        <v>183000</v>
      </c>
      <c r="S19" s="16">
        <f>SUM(S20:S24)</f>
        <v>1875125</v>
      </c>
      <c r="T19" s="16">
        <f t="shared" ref="T19:W19" si="2">SUM(T20:T24)</f>
        <v>3971625</v>
      </c>
      <c r="U19" s="16">
        <f t="shared" si="2"/>
        <v>3788184</v>
      </c>
      <c r="V19" s="16">
        <f t="shared" si="2"/>
        <v>141767</v>
      </c>
      <c r="W19" s="16">
        <f t="shared" si="2"/>
        <v>41674</v>
      </c>
      <c r="X19" s="19"/>
      <c r="Y19" s="19"/>
      <c r="Z19" s="19"/>
      <c r="AA19" s="19"/>
      <c r="AB19" s="2"/>
    </row>
    <row r="20" spans="1:28" x14ac:dyDescent="0.25">
      <c r="A20" s="32">
        <v>7</v>
      </c>
      <c r="B20" s="29" t="s">
        <v>43</v>
      </c>
      <c r="C20" s="21">
        <v>1969</v>
      </c>
      <c r="D20" s="21" t="s">
        <v>35</v>
      </c>
      <c r="E20" s="21" t="s">
        <v>36</v>
      </c>
      <c r="F20" s="21" t="s">
        <v>37</v>
      </c>
      <c r="G20" s="21">
        <v>2</v>
      </c>
      <c r="H20" s="21">
        <v>2</v>
      </c>
      <c r="I20" s="23">
        <v>522.20000000000005</v>
      </c>
      <c r="J20" s="24">
        <v>468.1</v>
      </c>
      <c r="K20" s="24">
        <v>468.1</v>
      </c>
      <c r="L20" s="21">
        <v>0</v>
      </c>
      <c r="M20" s="23">
        <v>344.3</v>
      </c>
      <c r="N20" s="21">
        <v>26</v>
      </c>
      <c r="O20" s="20">
        <v>156265</v>
      </c>
      <c r="P20" s="17">
        <v>35538</v>
      </c>
      <c r="Q20" s="17">
        <v>42001</v>
      </c>
      <c r="R20" s="17">
        <v>7415</v>
      </c>
      <c r="S20" s="17">
        <v>70449</v>
      </c>
      <c r="T20" s="20">
        <v>156265</v>
      </c>
      <c r="U20" s="20">
        <v>154564</v>
      </c>
      <c r="V20" s="20">
        <v>0</v>
      </c>
      <c r="W20" s="20">
        <v>1701</v>
      </c>
      <c r="X20" s="21"/>
      <c r="Y20" s="25">
        <v>337.26126895962398</v>
      </c>
      <c r="Z20" s="21">
        <v>15616</v>
      </c>
      <c r="AA20" s="21" t="s">
        <v>89</v>
      </c>
      <c r="AB20" s="2"/>
    </row>
    <row r="21" spans="1:28" x14ac:dyDescent="0.25">
      <c r="A21" s="32">
        <v>8</v>
      </c>
      <c r="B21" s="29" t="s">
        <v>44</v>
      </c>
      <c r="C21" s="21">
        <v>1970</v>
      </c>
      <c r="D21" s="21" t="s">
        <v>35</v>
      </c>
      <c r="E21" s="21" t="s">
        <v>36</v>
      </c>
      <c r="F21" s="21" t="s">
        <v>37</v>
      </c>
      <c r="G21" s="21">
        <v>2</v>
      </c>
      <c r="H21" s="21">
        <v>1</v>
      </c>
      <c r="I21" s="23">
        <v>536.5</v>
      </c>
      <c r="J21" s="24">
        <v>475.9</v>
      </c>
      <c r="K21" s="24">
        <v>475.9</v>
      </c>
      <c r="L21" s="21">
        <v>0</v>
      </c>
      <c r="M21" s="23">
        <v>437</v>
      </c>
      <c r="N21" s="21">
        <v>24</v>
      </c>
      <c r="O21" s="20">
        <v>152573</v>
      </c>
      <c r="P21" s="17"/>
      <c r="Q21" s="17"/>
      <c r="R21" s="17"/>
      <c r="S21" s="17">
        <v>152573</v>
      </c>
      <c r="T21" s="20">
        <v>152573</v>
      </c>
      <c r="U21" s="20">
        <v>150912</v>
      </c>
      <c r="V21" s="20"/>
      <c r="W21" s="20">
        <v>1661</v>
      </c>
      <c r="X21" s="21"/>
      <c r="Y21" s="25">
        <v>321</v>
      </c>
      <c r="Z21" s="21">
        <v>15616</v>
      </c>
      <c r="AA21" s="50" t="s">
        <v>89</v>
      </c>
      <c r="AB21" s="2"/>
    </row>
    <row r="22" spans="1:28" x14ac:dyDescent="0.25">
      <c r="A22" s="32">
        <v>9</v>
      </c>
      <c r="B22" s="29" t="s">
        <v>45</v>
      </c>
      <c r="C22" s="21">
        <v>1971</v>
      </c>
      <c r="D22" s="21" t="s">
        <v>35</v>
      </c>
      <c r="E22" s="21" t="s">
        <v>36</v>
      </c>
      <c r="F22" s="21" t="s">
        <v>37</v>
      </c>
      <c r="G22" s="21">
        <v>2</v>
      </c>
      <c r="H22" s="21">
        <v>1</v>
      </c>
      <c r="I22" s="23">
        <v>338.7</v>
      </c>
      <c r="J22" s="24">
        <v>310.10000000000002</v>
      </c>
      <c r="K22" s="24">
        <v>310.10000000000002</v>
      </c>
      <c r="L22" s="21">
        <v>0</v>
      </c>
      <c r="M22" s="23">
        <v>272.89999999999998</v>
      </c>
      <c r="N22" s="21">
        <v>16</v>
      </c>
      <c r="O22" s="20">
        <v>121730</v>
      </c>
      <c r="P22" s="17">
        <v>27684</v>
      </c>
      <c r="Q22" s="17">
        <v>32718</v>
      </c>
      <c r="R22" s="17">
        <v>5777</v>
      </c>
      <c r="S22" s="17">
        <v>54881</v>
      </c>
      <c r="T22" s="20">
        <v>121730</v>
      </c>
      <c r="U22" s="20">
        <v>120405</v>
      </c>
      <c r="V22" s="20">
        <v>0</v>
      </c>
      <c r="W22" s="20">
        <v>1325</v>
      </c>
      <c r="X22" s="21"/>
      <c r="Y22" s="25">
        <v>396.5881973556917</v>
      </c>
      <c r="Z22" s="21">
        <v>15616</v>
      </c>
      <c r="AA22" s="21" t="s">
        <v>89</v>
      </c>
      <c r="AB22" s="2"/>
    </row>
    <row r="23" spans="1:28" x14ac:dyDescent="0.25">
      <c r="A23" s="32">
        <v>10</v>
      </c>
      <c r="B23" s="29" t="s">
        <v>48</v>
      </c>
      <c r="C23" s="21">
        <v>1986</v>
      </c>
      <c r="D23" s="21" t="s">
        <v>35</v>
      </c>
      <c r="E23" s="21" t="s">
        <v>36</v>
      </c>
      <c r="F23" s="21" t="s">
        <v>37</v>
      </c>
      <c r="G23" s="21">
        <v>3</v>
      </c>
      <c r="H23" s="21">
        <v>3</v>
      </c>
      <c r="I23" s="23">
        <v>1706.2</v>
      </c>
      <c r="J23" s="24">
        <v>1520.9</v>
      </c>
      <c r="K23" s="24">
        <v>1520.9</v>
      </c>
      <c r="L23" s="21">
        <v>0</v>
      </c>
      <c r="M23" s="23">
        <v>1520.9</v>
      </c>
      <c r="N23" s="21">
        <v>63</v>
      </c>
      <c r="O23" s="20">
        <v>2083042</v>
      </c>
      <c r="P23" s="17">
        <v>482198</v>
      </c>
      <c r="Q23" s="17">
        <v>569896</v>
      </c>
      <c r="R23" s="17">
        <v>100619</v>
      </c>
      <c r="S23" s="17">
        <v>939647</v>
      </c>
      <c r="T23" s="20">
        <v>2083042</v>
      </c>
      <c r="U23" s="20">
        <v>1964841</v>
      </c>
      <c r="V23" s="20">
        <v>96587</v>
      </c>
      <c r="W23" s="20">
        <v>21614</v>
      </c>
      <c r="X23" s="21"/>
      <c r="Y23" s="25">
        <v>1383.046880136761</v>
      </c>
      <c r="Z23" s="21">
        <v>15616</v>
      </c>
      <c r="AA23" s="21" t="s">
        <v>89</v>
      </c>
      <c r="AB23" s="2"/>
    </row>
    <row r="24" spans="1:28" x14ac:dyDescent="0.25">
      <c r="A24" s="32">
        <v>11</v>
      </c>
      <c r="B24" s="29" t="s">
        <v>49</v>
      </c>
      <c r="C24" s="21">
        <v>1980</v>
      </c>
      <c r="D24" s="21" t="s">
        <v>35</v>
      </c>
      <c r="E24" s="21" t="s">
        <v>36</v>
      </c>
      <c r="F24" s="21" t="s">
        <v>37</v>
      </c>
      <c r="G24" s="21">
        <v>2</v>
      </c>
      <c r="H24" s="21">
        <v>3</v>
      </c>
      <c r="I24" s="23">
        <v>943.5</v>
      </c>
      <c r="J24" s="24">
        <v>850.2</v>
      </c>
      <c r="K24" s="24">
        <v>850.2</v>
      </c>
      <c r="L24" s="21">
        <v>0</v>
      </c>
      <c r="M24" s="23">
        <v>850.2</v>
      </c>
      <c r="N24" s="21">
        <v>37</v>
      </c>
      <c r="O24" s="20">
        <v>1458015</v>
      </c>
      <c r="P24" s="17">
        <v>331580</v>
      </c>
      <c r="Q24" s="17">
        <v>391885</v>
      </c>
      <c r="R24" s="17">
        <v>69189</v>
      </c>
      <c r="S24" s="17">
        <v>657575</v>
      </c>
      <c r="T24" s="20">
        <v>1458015</v>
      </c>
      <c r="U24" s="20">
        <v>1397462</v>
      </c>
      <c r="V24" s="20">
        <v>45180</v>
      </c>
      <c r="W24" s="20">
        <v>15373</v>
      </c>
      <c r="X24" s="21"/>
      <c r="Y24" s="25">
        <v>1732.0018819101388</v>
      </c>
      <c r="Z24" s="21">
        <v>15616</v>
      </c>
      <c r="AA24" s="21" t="s">
        <v>89</v>
      </c>
      <c r="AB24" s="2"/>
    </row>
    <row r="25" spans="1:28" x14ac:dyDescent="0.25">
      <c r="A25" s="60" t="s">
        <v>40</v>
      </c>
      <c r="B25" s="61"/>
      <c r="C25" s="19"/>
      <c r="D25" s="19"/>
      <c r="E25" s="19"/>
      <c r="F25" s="19"/>
      <c r="G25" s="19"/>
      <c r="H25" s="19"/>
      <c r="I25" s="28">
        <v>5029.3</v>
      </c>
      <c r="J25" s="28">
        <v>4540</v>
      </c>
      <c r="K25" s="28">
        <v>4540</v>
      </c>
      <c r="L25" s="28"/>
      <c r="M25" s="28">
        <v>4356.2</v>
      </c>
      <c r="N25" s="19">
        <v>209</v>
      </c>
      <c r="O25" s="16">
        <f t="shared" ref="O25:R25" si="3">SUM(O26:O31)</f>
        <v>9460429</v>
      </c>
      <c r="P25" s="16">
        <f t="shared" si="3"/>
        <v>0</v>
      </c>
      <c r="Q25" s="16">
        <f t="shared" si="3"/>
        <v>0</v>
      </c>
      <c r="R25" s="16">
        <f t="shared" si="3"/>
        <v>0</v>
      </c>
      <c r="S25" s="16">
        <f>SUM(S26:S31)</f>
        <v>9460429</v>
      </c>
      <c r="T25" s="16">
        <f t="shared" ref="T25:W25" si="4">SUM(T26:T31)</f>
        <v>9460429</v>
      </c>
      <c r="U25" s="16">
        <f t="shared" si="4"/>
        <v>8955142</v>
      </c>
      <c r="V25" s="16">
        <f t="shared" si="4"/>
        <v>340454</v>
      </c>
      <c r="W25" s="16">
        <f t="shared" si="4"/>
        <v>164833</v>
      </c>
      <c r="X25" s="19"/>
      <c r="Y25" s="19"/>
      <c r="Z25" s="19"/>
      <c r="AA25" s="22"/>
      <c r="AB25" s="2"/>
    </row>
    <row r="26" spans="1:28" x14ac:dyDescent="0.25">
      <c r="A26" s="32">
        <v>12</v>
      </c>
      <c r="B26" s="29" t="s">
        <v>50</v>
      </c>
      <c r="C26" s="21">
        <v>1989</v>
      </c>
      <c r="D26" s="21" t="s">
        <v>35</v>
      </c>
      <c r="E26" s="21" t="s">
        <v>36</v>
      </c>
      <c r="F26" s="21" t="s">
        <v>37</v>
      </c>
      <c r="G26" s="21">
        <v>3</v>
      </c>
      <c r="H26" s="21">
        <v>2</v>
      </c>
      <c r="I26" s="23">
        <v>991.9</v>
      </c>
      <c r="J26" s="24">
        <v>871.3</v>
      </c>
      <c r="K26" s="24">
        <v>871.3</v>
      </c>
      <c r="L26" s="21">
        <v>0</v>
      </c>
      <c r="M26" s="23">
        <v>871.3</v>
      </c>
      <c r="N26" s="21">
        <v>46</v>
      </c>
      <c r="O26" s="20">
        <v>1280959</v>
      </c>
      <c r="P26" s="20">
        <v>0</v>
      </c>
      <c r="Q26" s="20">
        <v>0</v>
      </c>
      <c r="R26" s="20">
        <v>0</v>
      </c>
      <c r="S26" s="20">
        <v>1280959</v>
      </c>
      <c r="T26" s="20">
        <v>1280959</v>
      </c>
      <c r="U26" s="21">
        <v>1218502</v>
      </c>
      <c r="V26" s="20">
        <v>49053</v>
      </c>
      <c r="W26" s="21">
        <v>13404</v>
      </c>
      <c r="X26" s="21"/>
      <c r="Y26" s="25">
        <v>1294</v>
      </c>
      <c r="Z26" s="21">
        <v>16734</v>
      </c>
      <c r="AA26" s="21" t="s">
        <v>89</v>
      </c>
      <c r="AB26" s="2"/>
    </row>
    <row r="27" spans="1:28" x14ac:dyDescent="0.25">
      <c r="A27" s="32">
        <v>13</v>
      </c>
      <c r="B27" s="29" t="s">
        <v>51</v>
      </c>
      <c r="C27" s="21">
        <v>1971</v>
      </c>
      <c r="D27" s="21" t="s">
        <v>35</v>
      </c>
      <c r="E27" s="21" t="s">
        <v>36</v>
      </c>
      <c r="F27" s="21" t="s">
        <v>37</v>
      </c>
      <c r="G27" s="21">
        <v>2</v>
      </c>
      <c r="H27" s="21">
        <v>1</v>
      </c>
      <c r="I27" s="23">
        <v>396.2</v>
      </c>
      <c r="J27" s="24">
        <v>363.1</v>
      </c>
      <c r="K27" s="24">
        <v>363.1</v>
      </c>
      <c r="L27" s="21">
        <v>0</v>
      </c>
      <c r="M27" s="23">
        <v>319.8</v>
      </c>
      <c r="N27" s="21">
        <v>18</v>
      </c>
      <c r="O27" s="20">
        <v>1002647</v>
      </c>
      <c r="P27" s="20">
        <v>0</v>
      </c>
      <c r="Q27" s="20">
        <v>0</v>
      </c>
      <c r="R27" s="20">
        <v>0</v>
      </c>
      <c r="S27" s="20">
        <v>1002647</v>
      </c>
      <c r="T27" s="20">
        <v>1002647</v>
      </c>
      <c r="U27" s="21">
        <v>968925</v>
      </c>
      <c r="V27" s="20">
        <v>23063</v>
      </c>
      <c r="W27" s="21">
        <v>10659</v>
      </c>
      <c r="X27" s="21"/>
      <c r="Y27" s="25">
        <v>2533</v>
      </c>
      <c r="Z27" s="21">
        <v>16734</v>
      </c>
      <c r="AA27" s="21" t="s">
        <v>89</v>
      </c>
      <c r="AB27" s="2"/>
    </row>
    <row r="28" spans="1:28" x14ac:dyDescent="0.25">
      <c r="A28" s="32">
        <v>14</v>
      </c>
      <c r="B28" s="29" t="s">
        <v>52</v>
      </c>
      <c r="C28" s="21">
        <v>1976</v>
      </c>
      <c r="D28" s="21" t="s">
        <v>35</v>
      </c>
      <c r="E28" s="21" t="s">
        <v>36</v>
      </c>
      <c r="F28" s="21" t="s">
        <v>37</v>
      </c>
      <c r="G28" s="21">
        <v>2</v>
      </c>
      <c r="H28" s="21">
        <v>3</v>
      </c>
      <c r="I28" s="23">
        <v>901.2</v>
      </c>
      <c r="J28" s="24">
        <v>810.9</v>
      </c>
      <c r="K28" s="24">
        <v>810.9</v>
      </c>
      <c r="L28" s="21">
        <v>0</v>
      </c>
      <c r="M28" s="23">
        <v>767.1</v>
      </c>
      <c r="N28" s="21">
        <v>41</v>
      </c>
      <c r="O28" s="20">
        <v>1737018</v>
      </c>
      <c r="P28" s="20">
        <v>0</v>
      </c>
      <c r="Q28" s="20">
        <v>0</v>
      </c>
      <c r="R28" s="20">
        <v>0</v>
      </c>
      <c r="S28" s="20">
        <v>1737018</v>
      </c>
      <c r="T28" s="20">
        <v>1737018</v>
      </c>
      <c r="U28" s="21">
        <v>1637672</v>
      </c>
      <c r="V28" s="20">
        <v>65282</v>
      </c>
      <c r="W28" s="21">
        <v>34064</v>
      </c>
      <c r="X28" s="21"/>
      <c r="Y28" s="25">
        <v>2143.2988037982491</v>
      </c>
      <c r="Z28" s="21">
        <v>16734</v>
      </c>
      <c r="AA28" s="21" t="s">
        <v>89</v>
      </c>
      <c r="AB28" s="2"/>
    </row>
    <row r="29" spans="1:28" x14ac:dyDescent="0.25">
      <c r="A29" s="32">
        <v>15</v>
      </c>
      <c r="B29" s="29" t="s">
        <v>53</v>
      </c>
      <c r="C29" s="21">
        <v>1980</v>
      </c>
      <c r="D29" s="21" t="s">
        <v>35</v>
      </c>
      <c r="E29" s="21" t="s">
        <v>36</v>
      </c>
      <c r="F29" s="21" t="s">
        <v>37</v>
      </c>
      <c r="G29" s="21">
        <v>2</v>
      </c>
      <c r="H29" s="21">
        <v>3</v>
      </c>
      <c r="I29" s="23">
        <v>927.2</v>
      </c>
      <c r="J29" s="24">
        <v>836.9</v>
      </c>
      <c r="K29" s="24">
        <v>836.9</v>
      </c>
      <c r="L29" s="21">
        <v>0</v>
      </c>
      <c r="M29" s="23">
        <v>836.9</v>
      </c>
      <c r="N29" s="21">
        <v>42</v>
      </c>
      <c r="O29" s="20">
        <v>1579131</v>
      </c>
      <c r="P29" s="20">
        <v>0</v>
      </c>
      <c r="Q29" s="20">
        <v>0</v>
      </c>
      <c r="R29" s="20">
        <v>0</v>
      </c>
      <c r="S29" s="20">
        <v>1579131</v>
      </c>
      <c r="T29" s="20">
        <v>1579131</v>
      </c>
      <c r="U29" s="21">
        <v>1482576</v>
      </c>
      <c r="V29" s="20">
        <v>65717</v>
      </c>
      <c r="W29" s="21">
        <v>30838</v>
      </c>
      <c r="X29" s="21"/>
      <c r="Y29" s="25">
        <v>1887.9447962719562</v>
      </c>
      <c r="Z29" s="21">
        <v>16734</v>
      </c>
      <c r="AA29" s="21" t="s">
        <v>89</v>
      </c>
      <c r="AB29" s="2"/>
    </row>
    <row r="30" spans="1:28" x14ac:dyDescent="0.25">
      <c r="A30" s="32">
        <v>16</v>
      </c>
      <c r="B30" s="29" t="s">
        <v>54</v>
      </c>
      <c r="C30" s="21">
        <v>1987</v>
      </c>
      <c r="D30" s="21" t="s">
        <v>35</v>
      </c>
      <c r="E30" s="21" t="s">
        <v>36</v>
      </c>
      <c r="F30" s="21" t="s">
        <v>37</v>
      </c>
      <c r="G30" s="21">
        <v>2</v>
      </c>
      <c r="H30" s="21">
        <v>2</v>
      </c>
      <c r="I30" s="23">
        <v>931</v>
      </c>
      <c r="J30" s="24">
        <v>840.7</v>
      </c>
      <c r="K30" s="24">
        <v>840.7</v>
      </c>
      <c r="L30" s="21">
        <v>0</v>
      </c>
      <c r="M30" s="23">
        <v>840.7</v>
      </c>
      <c r="N30" s="21">
        <v>30</v>
      </c>
      <c r="O30" s="20">
        <v>1677403</v>
      </c>
      <c r="P30" s="20">
        <v>0</v>
      </c>
      <c r="Q30" s="20">
        <v>0</v>
      </c>
      <c r="R30" s="20">
        <v>0</v>
      </c>
      <c r="S30" s="20">
        <v>1677403</v>
      </c>
      <c r="T30" s="20">
        <v>1677403</v>
      </c>
      <c r="U30" s="21">
        <v>1578784</v>
      </c>
      <c r="V30" s="20">
        <v>65780</v>
      </c>
      <c r="W30" s="21">
        <v>32839</v>
      </c>
      <c r="X30" s="21"/>
      <c r="Y30" s="25">
        <v>1996.3720708933031</v>
      </c>
      <c r="Z30" s="21">
        <v>16734</v>
      </c>
      <c r="AA30" s="21" t="s">
        <v>89</v>
      </c>
      <c r="AB30" s="2"/>
    </row>
    <row r="31" spans="1:28" x14ac:dyDescent="0.25">
      <c r="A31" s="32">
        <v>17</v>
      </c>
      <c r="B31" s="29" t="s">
        <v>55</v>
      </c>
      <c r="C31" s="21">
        <v>1988</v>
      </c>
      <c r="D31" s="21" t="s">
        <v>35</v>
      </c>
      <c r="E31" s="21" t="s">
        <v>36</v>
      </c>
      <c r="F31" s="21" t="s">
        <v>37</v>
      </c>
      <c r="G31" s="21">
        <v>3</v>
      </c>
      <c r="H31" s="21">
        <v>3</v>
      </c>
      <c r="I31" s="23">
        <v>1873.7</v>
      </c>
      <c r="J31" s="21">
        <v>1688.4</v>
      </c>
      <c r="K31" s="21">
        <v>1688.4</v>
      </c>
      <c r="L31" s="21">
        <v>0</v>
      </c>
      <c r="M31" s="23">
        <v>1591.7</v>
      </c>
      <c r="N31" s="21">
        <v>78</v>
      </c>
      <c r="O31" s="20">
        <v>2183271</v>
      </c>
      <c r="P31" s="20">
        <v>0</v>
      </c>
      <c r="Q31" s="20">
        <v>0</v>
      </c>
      <c r="R31" s="20">
        <v>0</v>
      </c>
      <c r="S31" s="20">
        <v>2183271</v>
      </c>
      <c r="T31" s="20">
        <v>2183271</v>
      </c>
      <c r="U31" s="21">
        <v>2068683</v>
      </c>
      <c r="V31" s="20">
        <v>71559</v>
      </c>
      <c r="W31" s="21">
        <v>43029</v>
      </c>
      <c r="X31" s="21"/>
      <c r="Y31" s="25">
        <v>1293.8355839848377</v>
      </c>
      <c r="Z31" s="21">
        <v>16734</v>
      </c>
      <c r="AA31" s="21" t="s">
        <v>89</v>
      </c>
      <c r="AB31" s="2"/>
    </row>
  </sheetData>
  <autoFilter ref="A10:AB31"/>
  <mergeCells count="40">
    <mergeCell ref="A19:B19"/>
    <mergeCell ref="A25:B25"/>
    <mergeCell ref="A4:AA4"/>
    <mergeCell ref="A1:AA1"/>
    <mergeCell ref="A2:AA2"/>
    <mergeCell ref="A3:AA3"/>
    <mergeCell ref="A11:B11"/>
    <mergeCell ref="A12:B12"/>
    <mergeCell ref="F5:F9"/>
    <mergeCell ref="G5:G9"/>
    <mergeCell ref="A5:A9"/>
    <mergeCell ref="B5:B9"/>
    <mergeCell ref="C5:C9"/>
    <mergeCell ref="D5:D9"/>
    <mergeCell ref="E5:E9"/>
    <mergeCell ref="W7:W8"/>
    <mergeCell ref="H5:H9"/>
    <mergeCell ref="I5:I8"/>
    <mergeCell ref="J5:M5"/>
    <mergeCell ref="N5:N8"/>
    <mergeCell ref="O5:S5"/>
    <mergeCell ref="P7:P8"/>
    <mergeCell ref="Q7:Q8"/>
    <mergeCell ref="R7:R8"/>
    <mergeCell ref="X7:X8"/>
    <mergeCell ref="Y5:Y8"/>
    <mergeCell ref="Z5:Z8"/>
    <mergeCell ref="AA5:AA8"/>
    <mergeCell ref="J6:J8"/>
    <mergeCell ref="K6:K8"/>
    <mergeCell ref="L6:L8"/>
    <mergeCell ref="M6:M8"/>
    <mergeCell ref="O6:O8"/>
    <mergeCell ref="P6:S6"/>
    <mergeCell ref="T6:T8"/>
    <mergeCell ref="T5:X5"/>
    <mergeCell ref="U6:X6"/>
    <mergeCell ref="S7:S8"/>
    <mergeCell ref="U7:U8"/>
    <mergeCell ref="V7:V8"/>
  </mergeCells>
  <pageMargins left="0.31496062992125984" right="0.31496062992125984" top="0.35433070866141736" bottom="0.35433070866141736" header="0.31496062992125984" footer="0.31496062992125984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1"/>
  <sheetViews>
    <sheetView topLeftCell="B10" workbookViewId="0">
      <selection activeCell="AI15" sqref="AI15"/>
    </sheetView>
  </sheetViews>
  <sheetFormatPr defaultRowHeight="15" x14ac:dyDescent="0.25"/>
  <cols>
    <col min="1" max="1" width="3.7109375" customWidth="1"/>
    <col min="2" max="2" width="29.85546875" customWidth="1"/>
    <col min="3" max="3" width="18.7109375" customWidth="1"/>
    <col min="4" max="4" width="16.28515625" customWidth="1"/>
    <col min="5" max="5" width="13.5703125" customWidth="1"/>
    <col min="6" max="6" width="13.28515625" customWidth="1"/>
    <col min="7" max="7" width="15.28515625" customWidth="1"/>
    <col min="8" max="8" width="8.140625" customWidth="1"/>
    <col min="9" max="9" width="7.85546875" customWidth="1"/>
    <col min="10" max="10" width="8.5703125" customWidth="1"/>
    <col min="11" max="11" width="7.5703125" customWidth="1"/>
    <col min="12" max="12" width="8" customWidth="1"/>
    <col min="13" max="13" width="9.5703125" customWidth="1"/>
    <col min="14" max="14" width="8" customWidth="1"/>
    <col min="15" max="15" width="10" customWidth="1"/>
    <col min="16" max="16" width="9.28515625" customWidth="1"/>
    <col min="17" max="17" width="9.7109375" customWidth="1"/>
    <col min="18" max="18" width="9.5703125" customWidth="1"/>
    <col min="19" max="19" width="10.7109375" customWidth="1"/>
    <col min="20" max="21" width="12.85546875" customWidth="1"/>
    <col min="22" max="22" width="9" customWidth="1"/>
    <col min="23" max="23" width="10.140625" customWidth="1"/>
    <col min="24" max="24" width="12.42578125" customWidth="1"/>
    <col min="25" max="25" width="16.140625" customWidth="1"/>
    <col min="26" max="26" width="21.42578125" customWidth="1"/>
    <col min="27" max="27" width="12.7109375" customWidth="1"/>
    <col min="28" max="28" width="13.28515625" customWidth="1"/>
    <col min="29" max="29" width="20.42578125" customWidth="1"/>
    <col min="30" max="30" width="8.5703125" customWidth="1"/>
    <col min="31" max="31" width="14.28515625" customWidth="1"/>
    <col min="32" max="32" width="18.42578125" customWidth="1"/>
    <col min="33" max="33" width="15.7109375" customWidth="1"/>
    <col min="34" max="34" width="12.28515625" customWidth="1"/>
    <col min="35" max="35" width="13.28515625" customWidth="1"/>
    <col min="36" max="36" width="23" customWidth="1"/>
    <col min="37" max="37" width="20.5703125" customWidth="1"/>
  </cols>
  <sheetData>
    <row r="1" spans="1:37" ht="39.75" customHeight="1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7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8"/>
      <c r="AC1" s="8"/>
      <c r="AD1" s="8"/>
      <c r="AE1" s="8"/>
      <c r="AF1" s="8"/>
      <c r="AG1" s="72" t="s">
        <v>94</v>
      </c>
      <c r="AH1" s="72"/>
      <c r="AI1" s="72"/>
      <c r="AJ1" s="72"/>
      <c r="AK1" s="72"/>
    </row>
    <row r="2" spans="1:37" ht="22.5" customHeight="1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8"/>
      <c r="U2" s="6"/>
      <c r="V2" s="9"/>
      <c r="W2" s="9"/>
      <c r="X2" s="9"/>
      <c r="Y2" s="9"/>
      <c r="Z2" s="9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</row>
    <row r="3" spans="1:37" ht="15.75" x14ac:dyDescent="0.25">
      <c r="A3" s="74" t="s">
        <v>93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</row>
    <row r="4" spans="1:37" x14ac:dyDescent="0.25">
      <c r="A4" s="51" t="s">
        <v>56</v>
      </c>
      <c r="B4" s="51" t="s">
        <v>3</v>
      </c>
      <c r="C4" s="51" t="s">
        <v>57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</row>
    <row r="5" spans="1:37" x14ac:dyDescent="0.25">
      <c r="A5" s="51"/>
      <c r="B5" s="51"/>
      <c r="C5" s="75" t="s">
        <v>58</v>
      </c>
      <c r="D5" s="51" t="s">
        <v>59</v>
      </c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78" t="s">
        <v>60</v>
      </c>
      <c r="AF5" s="79"/>
      <c r="AG5" s="79"/>
      <c r="AH5" s="79"/>
      <c r="AI5" s="80"/>
      <c r="AJ5" s="51" t="s">
        <v>61</v>
      </c>
      <c r="AK5" s="51" t="s">
        <v>30</v>
      </c>
    </row>
    <row r="6" spans="1:37" x14ac:dyDescent="0.25">
      <c r="A6" s="51"/>
      <c r="B6" s="51"/>
      <c r="C6" s="76"/>
      <c r="D6" s="67" t="s">
        <v>62</v>
      </c>
      <c r="E6" s="51" t="s">
        <v>0</v>
      </c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67" t="s">
        <v>63</v>
      </c>
      <c r="AF6" s="78" t="s">
        <v>0</v>
      </c>
      <c r="AG6" s="79"/>
      <c r="AH6" s="79"/>
      <c r="AI6" s="80"/>
      <c r="AJ6" s="51"/>
      <c r="AK6" s="51"/>
    </row>
    <row r="7" spans="1:37" x14ac:dyDescent="0.25">
      <c r="A7" s="51"/>
      <c r="B7" s="51"/>
      <c r="C7" s="76"/>
      <c r="D7" s="68"/>
      <c r="E7" s="68" t="s">
        <v>64</v>
      </c>
      <c r="F7" s="69" t="s">
        <v>0</v>
      </c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81" t="s">
        <v>65</v>
      </c>
      <c r="S7" s="82"/>
      <c r="T7" s="69" t="s">
        <v>66</v>
      </c>
      <c r="U7" s="69"/>
      <c r="V7" s="69" t="s">
        <v>67</v>
      </c>
      <c r="W7" s="69"/>
      <c r="X7" s="69" t="s">
        <v>68</v>
      </c>
      <c r="Y7" s="69"/>
      <c r="Z7" s="69" t="s">
        <v>69</v>
      </c>
      <c r="AA7" s="69" t="s">
        <v>70</v>
      </c>
      <c r="AB7" s="69"/>
      <c r="AC7" s="69" t="s">
        <v>71</v>
      </c>
      <c r="AD7" s="69" t="s">
        <v>72</v>
      </c>
      <c r="AE7" s="68"/>
      <c r="AF7" s="70" t="s">
        <v>73</v>
      </c>
      <c r="AG7" s="51" t="s">
        <v>74</v>
      </c>
      <c r="AH7" s="51" t="s">
        <v>75</v>
      </c>
      <c r="AI7" s="51" t="s">
        <v>76</v>
      </c>
      <c r="AJ7" s="51"/>
      <c r="AK7" s="51"/>
    </row>
    <row r="8" spans="1:37" ht="159" customHeight="1" x14ac:dyDescent="0.25">
      <c r="A8" s="51"/>
      <c r="B8" s="51"/>
      <c r="C8" s="77"/>
      <c r="D8" s="69"/>
      <c r="E8" s="69"/>
      <c r="F8" s="51" t="s">
        <v>77</v>
      </c>
      <c r="G8" s="51"/>
      <c r="H8" s="51" t="s">
        <v>78</v>
      </c>
      <c r="I8" s="51"/>
      <c r="J8" s="51" t="s">
        <v>79</v>
      </c>
      <c r="K8" s="51"/>
      <c r="L8" s="51" t="s">
        <v>80</v>
      </c>
      <c r="M8" s="51"/>
      <c r="N8" s="51" t="s">
        <v>81</v>
      </c>
      <c r="O8" s="51"/>
      <c r="P8" s="51" t="s">
        <v>82</v>
      </c>
      <c r="Q8" s="51"/>
      <c r="R8" s="71"/>
      <c r="S8" s="83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69"/>
      <c r="AF8" s="71"/>
      <c r="AG8" s="51"/>
      <c r="AH8" s="51"/>
      <c r="AI8" s="51"/>
      <c r="AJ8" s="51"/>
      <c r="AK8" s="51"/>
    </row>
    <row r="9" spans="1:37" x14ac:dyDescent="0.25">
      <c r="A9" s="51"/>
      <c r="B9" s="51"/>
      <c r="C9" s="1" t="s">
        <v>1</v>
      </c>
      <c r="D9" s="1" t="s">
        <v>1</v>
      </c>
      <c r="E9" s="1" t="s">
        <v>1</v>
      </c>
      <c r="F9" s="1" t="s">
        <v>83</v>
      </c>
      <c r="G9" s="1" t="s">
        <v>1</v>
      </c>
      <c r="H9" s="1" t="s">
        <v>83</v>
      </c>
      <c r="I9" s="1" t="s">
        <v>1</v>
      </c>
      <c r="J9" s="1" t="s">
        <v>83</v>
      </c>
      <c r="K9" s="1" t="s">
        <v>1</v>
      </c>
      <c r="L9" s="1" t="s">
        <v>83</v>
      </c>
      <c r="M9" s="1" t="s">
        <v>1</v>
      </c>
      <c r="N9" s="1" t="s">
        <v>83</v>
      </c>
      <c r="O9" s="1" t="s">
        <v>1</v>
      </c>
      <c r="P9" s="1" t="s">
        <v>83</v>
      </c>
      <c r="Q9" s="1" t="s">
        <v>1</v>
      </c>
      <c r="R9" s="1" t="s">
        <v>84</v>
      </c>
      <c r="S9" s="1" t="s">
        <v>1</v>
      </c>
      <c r="T9" s="1" t="s">
        <v>85</v>
      </c>
      <c r="U9" s="1" t="s">
        <v>1</v>
      </c>
      <c r="V9" s="1" t="s">
        <v>85</v>
      </c>
      <c r="W9" s="1" t="s">
        <v>1</v>
      </c>
      <c r="X9" s="1" t="s">
        <v>85</v>
      </c>
      <c r="Y9" s="1" t="s">
        <v>1</v>
      </c>
      <c r="Z9" s="1" t="s">
        <v>1</v>
      </c>
      <c r="AA9" s="1" t="s">
        <v>86</v>
      </c>
      <c r="AB9" s="1" t="s">
        <v>1</v>
      </c>
      <c r="AC9" s="1" t="s">
        <v>1</v>
      </c>
      <c r="AD9" s="1" t="s">
        <v>1</v>
      </c>
      <c r="AE9" s="1"/>
      <c r="AF9" s="1" t="s">
        <v>1</v>
      </c>
      <c r="AG9" s="1" t="s">
        <v>1</v>
      </c>
      <c r="AH9" s="1" t="s">
        <v>1</v>
      </c>
      <c r="AI9" s="1" t="s">
        <v>1</v>
      </c>
      <c r="AJ9" s="1" t="s">
        <v>1</v>
      </c>
      <c r="AK9" s="1" t="s">
        <v>1</v>
      </c>
    </row>
    <row r="10" spans="1:37" x14ac:dyDescent="0.25">
      <c r="A10" s="10">
        <v>1</v>
      </c>
      <c r="B10" s="10">
        <v>2</v>
      </c>
      <c r="C10" s="10">
        <v>3</v>
      </c>
      <c r="D10" s="10">
        <v>4</v>
      </c>
      <c r="E10" s="10">
        <v>5</v>
      </c>
      <c r="F10" s="10">
        <v>6</v>
      </c>
      <c r="G10" s="10">
        <v>7</v>
      </c>
      <c r="H10" s="10">
        <v>8</v>
      </c>
      <c r="I10" s="10">
        <v>9</v>
      </c>
      <c r="J10" s="10">
        <v>10</v>
      </c>
      <c r="K10" s="10">
        <v>11</v>
      </c>
      <c r="L10" s="10">
        <v>12</v>
      </c>
      <c r="M10" s="10">
        <v>13</v>
      </c>
      <c r="N10" s="10">
        <v>14</v>
      </c>
      <c r="O10" s="10">
        <v>15</v>
      </c>
      <c r="P10" s="10">
        <v>16</v>
      </c>
      <c r="Q10" s="10">
        <v>17</v>
      </c>
      <c r="R10" s="10">
        <v>18</v>
      </c>
      <c r="S10" s="10">
        <v>19</v>
      </c>
      <c r="T10" s="10">
        <v>20</v>
      </c>
      <c r="U10" s="10">
        <v>21</v>
      </c>
      <c r="V10" s="10">
        <v>22</v>
      </c>
      <c r="W10" s="10">
        <v>23</v>
      </c>
      <c r="X10" s="10">
        <v>24</v>
      </c>
      <c r="Y10" s="10">
        <v>25</v>
      </c>
      <c r="Z10" s="10">
        <v>26</v>
      </c>
      <c r="AA10" s="10">
        <v>27</v>
      </c>
      <c r="AB10" s="10">
        <v>28</v>
      </c>
      <c r="AC10" s="10">
        <v>29</v>
      </c>
      <c r="AD10" s="10">
        <v>30</v>
      </c>
      <c r="AE10" s="10">
        <v>31</v>
      </c>
      <c r="AF10" s="10">
        <v>32</v>
      </c>
      <c r="AG10" s="10">
        <v>33</v>
      </c>
      <c r="AH10" s="10">
        <v>34</v>
      </c>
      <c r="AI10" s="10">
        <v>35</v>
      </c>
      <c r="AJ10" s="11">
        <v>36</v>
      </c>
      <c r="AK10" s="11">
        <v>37</v>
      </c>
    </row>
    <row r="11" spans="1:37" ht="46.5" customHeight="1" x14ac:dyDescent="0.25">
      <c r="A11" s="60" t="s">
        <v>41</v>
      </c>
      <c r="B11" s="61"/>
      <c r="C11" s="33">
        <f>C12+C19+C25</f>
        <v>18657958</v>
      </c>
      <c r="D11" s="33">
        <f t="shared" ref="D11:G11" si="0">D12+D19+D25</f>
        <v>17738823</v>
      </c>
      <c r="E11" s="33">
        <f t="shared" si="0"/>
        <v>1567513</v>
      </c>
      <c r="F11" s="33">
        <f t="shared" si="0"/>
        <v>390</v>
      </c>
      <c r="G11" s="33">
        <f t="shared" si="0"/>
        <v>1567513</v>
      </c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>
        <f>T12+T19+T25</f>
        <v>8348.5</v>
      </c>
      <c r="U11" s="33">
        <f>U12+U19+U25</f>
        <v>14365352</v>
      </c>
      <c r="V11" s="34"/>
      <c r="W11" s="34"/>
      <c r="X11" s="34">
        <f>X12+X19+X25</f>
        <v>4738.3999999999996</v>
      </c>
      <c r="Y11" s="33">
        <f>Y12+Y19+Y25</f>
        <v>1805957</v>
      </c>
      <c r="Z11" s="34"/>
      <c r="AA11" s="34"/>
      <c r="AB11" s="34"/>
      <c r="AC11" s="34"/>
      <c r="AD11" s="34"/>
      <c r="AE11" s="33">
        <f>AE12+AE19+AE25</f>
        <v>657674</v>
      </c>
      <c r="AF11" s="33">
        <f>AF12+AF19+AF25</f>
        <v>657674</v>
      </c>
      <c r="AG11" s="34"/>
      <c r="AH11" s="34"/>
      <c r="AI11" s="34"/>
      <c r="AJ11" s="33">
        <f>AJ12+AJ19+AJ25</f>
        <v>261461</v>
      </c>
      <c r="AK11" s="34"/>
    </row>
    <row r="12" spans="1:37" x14ac:dyDescent="0.25">
      <c r="A12" s="35" t="s">
        <v>38</v>
      </c>
      <c r="B12" s="35"/>
      <c r="C12" s="33">
        <f>SUM(C13:C18)</f>
        <v>5225904</v>
      </c>
      <c r="D12" s="33">
        <f>SUM(D13:D18)</f>
        <v>4995497</v>
      </c>
      <c r="E12" s="33">
        <f>SUM(E13:E18)</f>
        <v>510438</v>
      </c>
      <c r="F12" s="34">
        <f>SUM(F13:F18)</f>
        <v>150</v>
      </c>
      <c r="G12" s="33">
        <f>SUM(G13:G18)</f>
        <v>510438</v>
      </c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>
        <f>SUM(T13:T18)</f>
        <v>2638.5</v>
      </c>
      <c r="U12" s="33">
        <f>SUM(U13:U18)</f>
        <v>3257264</v>
      </c>
      <c r="V12" s="34"/>
      <c r="W12" s="34"/>
      <c r="X12" s="34">
        <f>SUM(X13:X18)</f>
        <v>3001.3999999999996</v>
      </c>
      <c r="Y12" s="33">
        <f>SUM(Y13:Y18)</f>
        <v>1227794</v>
      </c>
      <c r="Z12" s="34"/>
      <c r="AA12" s="34"/>
      <c r="AB12" s="34"/>
      <c r="AC12" s="34"/>
      <c r="AD12" s="34"/>
      <c r="AE12" s="33">
        <f>SUM(AE13:AE18)</f>
        <v>175453</v>
      </c>
      <c r="AF12" s="33">
        <v>175453</v>
      </c>
      <c r="AG12" s="34"/>
      <c r="AH12" s="34"/>
      <c r="AI12" s="34"/>
      <c r="AJ12" s="33">
        <f>SUM(AJ13:AJ18)</f>
        <v>54954</v>
      </c>
      <c r="AK12" s="34"/>
    </row>
    <row r="13" spans="1:37" x14ac:dyDescent="0.25">
      <c r="A13" s="29">
        <v>1</v>
      </c>
      <c r="B13" s="29" t="s">
        <v>42</v>
      </c>
      <c r="C13" s="17">
        <v>502901</v>
      </c>
      <c r="D13" s="17">
        <v>479296</v>
      </c>
      <c r="E13" s="36">
        <v>85743</v>
      </c>
      <c r="F13" s="37">
        <v>30</v>
      </c>
      <c r="G13" s="38">
        <v>85743</v>
      </c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>
        <v>167.4</v>
      </c>
      <c r="U13" s="38">
        <v>276487</v>
      </c>
      <c r="V13" s="37"/>
      <c r="W13" s="37"/>
      <c r="X13" s="37">
        <v>343.3</v>
      </c>
      <c r="Y13" s="38">
        <v>117066</v>
      </c>
      <c r="Z13" s="37"/>
      <c r="AA13" s="37"/>
      <c r="AB13" s="37"/>
      <c r="AC13" s="37"/>
      <c r="AD13" s="37"/>
      <c r="AE13" s="17">
        <v>18332</v>
      </c>
      <c r="AF13" s="20">
        <v>18332</v>
      </c>
      <c r="AG13" s="39"/>
      <c r="AH13" s="39"/>
      <c r="AI13" s="39"/>
      <c r="AJ13" s="17">
        <v>5273</v>
      </c>
      <c r="AK13" s="39"/>
    </row>
    <row r="14" spans="1:37" x14ac:dyDescent="0.25">
      <c r="A14" s="29">
        <v>2</v>
      </c>
      <c r="B14" s="29" t="s">
        <v>43</v>
      </c>
      <c r="C14" s="17">
        <v>823010</v>
      </c>
      <c r="D14" s="17">
        <v>788093</v>
      </c>
      <c r="E14" s="36">
        <v>0</v>
      </c>
      <c r="F14" s="37"/>
      <c r="G14" s="38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>
        <v>375</v>
      </c>
      <c r="U14" s="38">
        <v>557362</v>
      </c>
      <c r="V14" s="37"/>
      <c r="W14" s="37"/>
      <c r="X14" s="37">
        <v>563.70000000000005</v>
      </c>
      <c r="Y14" s="38">
        <v>230731</v>
      </c>
      <c r="Z14" s="37"/>
      <c r="AA14" s="37"/>
      <c r="AB14" s="37"/>
      <c r="AC14" s="37"/>
      <c r="AD14" s="37"/>
      <c r="AE14" s="17">
        <v>26247</v>
      </c>
      <c r="AF14" s="20">
        <v>26247</v>
      </c>
      <c r="AG14" s="39"/>
      <c r="AH14" s="39"/>
      <c r="AI14" s="39"/>
      <c r="AJ14" s="17">
        <v>8670</v>
      </c>
      <c r="AK14" s="39"/>
    </row>
    <row r="15" spans="1:37" x14ac:dyDescent="0.25">
      <c r="A15" s="29">
        <v>3</v>
      </c>
      <c r="B15" s="29" t="s">
        <v>44</v>
      </c>
      <c r="C15" s="17">
        <v>791329</v>
      </c>
      <c r="D15" s="17">
        <v>756327</v>
      </c>
      <c r="E15" s="36"/>
      <c r="F15" s="37"/>
      <c r="G15" s="38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>
        <v>375</v>
      </c>
      <c r="U15" s="38">
        <v>557535</v>
      </c>
      <c r="V15" s="37"/>
      <c r="W15" s="37"/>
      <c r="X15" s="37">
        <v>563.70000000000005</v>
      </c>
      <c r="Y15" s="38">
        <f>198793-1</f>
        <v>198792</v>
      </c>
      <c r="Z15" s="37"/>
      <c r="AA15" s="37"/>
      <c r="AB15" s="37"/>
      <c r="AC15" s="37"/>
      <c r="AD15" s="37"/>
      <c r="AE15" s="17">
        <v>26682</v>
      </c>
      <c r="AF15" s="20">
        <v>26682</v>
      </c>
      <c r="AG15" s="39"/>
      <c r="AH15" s="39"/>
      <c r="AI15" s="39"/>
      <c r="AJ15" s="17">
        <v>8320</v>
      </c>
      <c r="AK15" s="39"/>
    </row>
    <row r="16" spans="1:37" x14ac:dyDescent="0.25">
      <c r="A16" s="29">
        <v>4</v>
      </c>
      <c r="B16" s="29" t="s">
        <v>45</v>
      </c>
      <c r="C16" s="17">
        <v>544541</v>
      </c>
      <c r="D16" s="17">
        <v>520610</v>
      </c>
      <c r="E16" s="36">
        <v>0</v>
      </c>
      <c r="F16" s="37"/>
      <c r="G16" s="38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>
        <v>333.8</v>
      </c>
      <c r="U16" s="38">
        <v>378546</v>
      </c>
      <c r="V16" s="37"/>
      <c r="W16" s="37"/>
      <c r="X16" s="37">
        <v>343.3</v>
      </c>
      <c r="Y16" s="38">
        <f>142064-1</f>
        <v>142063</v>
      </c>
      <c r="Z16" s="37"/>
      <c r="AA16" s="37"/>
      <c r="AB16" s="37"/>
      <c r="AC16" s="37"/>
      <c r="AD16" s="37"/>
      <c r="AE16" s="17">
        <v>18204</v>
      </c>
      <c r="AF16" s="20">
        <v>18204</v>
      </c>
      <c r="AG16" s="39"/>
      <c r="AH16" s="39"/>
      <c r="AI16" s="39"/>
      <c r="AJ16" s="17">
        <v>5727</v>
      </c>
      <c r="AK16" s="39"/>
    </row>
    <row r="17" spans="1:37" x14ac:dyDescent="0.25">
      <c r="A17" s="29">
        <f>A16+1</f>
        <v>5</v>
      </c>
      <c r="B17" s="29" t="s">
        <v>46</v>
      </c>
      <c r="C17" s="17">
        <v>1570669</v>
      </c>
      <c r="D17" s="17">
        <v>1507320</v>
      </c>
      <c r="E17" s="36">
        <v>248643</v>
      </c>
      <c r="F17" s="37">
        <v>60</v>
      </c>
      <c r="G17" s="38">
        <v>248643</v>
      </c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>
        <v>853.3</v>
      </c>
      <c r="U17" s="38">
        <v>989272</v>
      </c>
      <c r="V17" s="37"/>
      <c r="W17" s="37"/>
      <c r="X17" s="37">
        <v>563.70000000000005</v>
      </c>
      <c r="Y17" s="38">
        <v>269405</v>
      </c>
      <c r="Z17" s="37"/>
      <c r="AA17" s="37"/>
      <c r="AB17" s="37"/>
      <c r="AC17" s="37"/>
      <c r="AD17" s="37"/>
      <c r="AE17" s="17">
        <v>46768</v>
      </c>
      <c r="AF17" s="20">
        <v>46768</v>
      </c>
      <c r="AG17" s="39"/>
      <c r="AH17" s="39"/>
      <c r="AI17" s="39"/>
      <c r="AJ17" s="17">
        <v>16581</v>
      </c>
      <c r="AK17" s="39"/>
    </row>
    <row r="18" spans="1:37" x14ac:dyDescent="0.25">
      <c r="A18" s="29">
        <f>A17+1</f>
        <v>6</v>
      </c>
      <c r="B18" s="29" t="s">
        <v>47</v>
      </c>
      <c r="C18" s="17">
        <v>993454</v>
      </c>
      <c r="D18" s="17">
        <v>943851</v>
      </c>
      <c r="E18" s="36">
        <v>176052</v>
      </c>
      <c r="F18" s="37">
        <v>60</v>
      </c>
      <c r="G18" s="38">
        <v>176052</v>
      </c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>
        <v>534</v>
      </c>
      <c r="U18" s="38">
        <v>498062</v>
      </c>
      <c r="V18" s="37"/>
      <c r="W18" s="37"/>
      <c r="X18" s="37">
        <v>623.70000000000005</v>
      </c>
      <c r="Y18" s="38">
        <v>269737</v>
      </c>
      <c r="Z18" s="37"/>
      <c r="AA18" s="37"/>
      <c r="AB18" s="37"/>
      <c r="AC18" s="37"/>
      <c r="AD18" s="37"/>
      <c r="AE18" s="17">
        <v>39220</v>
      </c>
      <c r="AF18" s="20">
        <v>39220</v>
      </c>
      <c r="AG18" s="39"/>
      <c r="AH18" s="39"/>
      <c r="AI18" s="39"/>
      <c r="AJ18" s="17">
        <v>10383</v>
      </c>
      <c r="AK18" s="39"/>
    </row>
    <row r="19" spans="1:37" x14ac:dyDescent="0.25">
      <c r="A19" s="35" t="s">
        <v>39</v>
      </c>
      <c r="B19" s="35"/>
      <c r="C19" s="33">
        <f>SUM(C20:C24)</f>
        <v>3971625</v>
      </c>
      <c r="D19" s="33">
        <f>SUM(D20:D24)</f>
        <v>3788184</v>
      </c>
      <c r="E19" s="33">
        <f>SUM(E20:E24)</f>
        <v>1057075</v>
      </c>
      <c r="F19" s="34">
        <f>SUM(F20:F24)</f>
        <v>240</v>
      </c>
      <c r="G19" s="33">
        <f>SUM(G20:G24)</f>
        <v>1057075</v>
      </c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>
        <f>SUM(T20:T24)</f>
        <v>1654.2</v>
      </c>
      <c r="U19" s="33">
        <f>SUM(U20:U24)</f>
        <v>2555276</v>
      </c>
      <c r="V19" s="34"/>
      <c r="W19" s="34"/>
      <c r="X19" s="34">
        <f>SUM(X20:X24)</f>
        <v>1332</v>
      </c>
      <c r="Y19" s="33">
        <f>SUM(Y20:Y24)</f>
        <v>175833</v>
      </c>
      <c r="Z19" s="34"/>
      <c r="AA19" s="34"/>
      <c r="AB19" s="34"/>
      <c r="AC19" s="34"/>
      <c r="AD19" s="34"/>
      <c r="AE19" s="33">
        <f>SUM(AE20:AE24)</f>
        <v>141767</v>
      </c>
      <c r="AF19" s="33">
        <v>141767</v>
      </c>
      <c r="AG19" s="34"/>
      <c r="AH19" s="34"/>
      <c r="AI19" s="34"/>
      <c r="AJ19" s="33">
        <f>SUM(AJ20:AJ24)</f>
        <v>41674</v>
      </c>
      <c r="AK19" s="34"/>
    </row>
    <row r="20" spans="1:37" x14ac:dyDescent="0.25">
      <c r="A20" s="32">
        <f>A18+1</f>
        <v>7</v>
      </c>
      <c r="B20" s="29" t="s">
        <v>43</v>
      </c>
      <c r="C20" s="17">
        <v>156265</v>
      </c>
      <c r="D20" s="17">
        <v>154564</v>
      </c>
      <c r="E20" s="36">
        <v>154564</v>
      </c>
      <c r="F20" s="40">
        <v>30</v>
      </c>
      <c r="G20" s="41">
        <v>154564</v>
      </c>
      <c r="H20" s="42"/>
      <c r="I20" s="43"/>
      <c r="J20" s="42"/>
      <c r="K20" s="43"/>
      <c r="L20" s="42"/>
      <c r="M20" s="43"/>
      <c r="N20" s="42"/>
      <c r="O20" s="43"/>
      <c r="P20" s="40"/>
      <c r="Q20" s="43"/>
      <c r="R20" s="43"/>
      <c r="S20" s="43"/>
      <c r="T20" s="40"/>
      <c r="U20" s="41"/>
      <c r="V20" s="42"/>
      <c r="W20" s="43"/>
      <c r="X20" s="42"/>
      <c r="Y20" s="41"/>
      <c r="Z20" s="43"/>
      <c r="AA20" s="42"/>
      <c r="AB20" s="43"/>
      <c r="AC20" s="43"/>
      <c r="AD20" s="39"/>
      <c r="AE20" s="17">
        <v>0</v>
      </c>
      <c r="AF20" s="20"/>
      <c r="AG20" s="39"/>
      <c r="AH20" s="39"/>
      <c r="AI20" s="39"/>
      <c r="AJ20" s="17">
        <v>1701</v>
      </c>
      <c r="AK20" s="39"/>
    </row>
    <row r="21" spans="1:37" x14ac:dyDescent="0.25">
      <c r="A21" s="32">
        <v>8</v>
      </c>
      <c r="B21" s="29" t="s">
        <v>44</v>
      </c>
      <c r="C21" s="17">
        <v>152573</v>
      </c>
      <c r="D21" s="17">
        <v>150912</v>
      </c>
      <c r="E21" s="36">
        <v>150912</v>
      </c>
      <c r="F21" s="40">
        <v>60</v>
      </c>
      <c r="G21" s="41">
        <v>150912</v>
      </c>
      <c r="H21" s="42"/>
      <c r="I21" s="43"/>
      <c r="J21" s="42"/>
      <c r="K21" s="43"/>
      <c r="L21" s="42"/>
      <c r="M21" s="43"/>
      <c r="N21" s="42"/>
      <c r="O21" s="43"/>
      <c r="P21" s="40"/>
      <c r="Q21" s="43"/>
      <c r="R21" s="43"/>
      <c r="S21" s="43"/>
      <c r="T21" s="40"/>
      <c r="U21" s="41"/>
      <c r="V21" s="42"/>
      <c r="W21" s="43"/>
      <c r="X21" s="42"/>
      <c r="Y21" s="41"/>
      <c r="Z21" s="43"/>
      <c r="AA21" s="42"/>
      <c r="AB21" s="43"/>
      <c r="AC21" s="43"/>
      <c r="AD21" s="39"/>
      <c r="AE21" s="17"/>
      <c r="AF21" s="20"/>
      <c r="AG21" s="39"/>
      <c r="AH21" s="39"/>
      <c r="AI21" s="39"/>
      <c r="AJ21" s="17">
        <v>1661</v>
      </c>
      <c r="AK21" s="39"/>
    </row>
    <row r="22" spans="1:37" x14ac:dyDescent="0.25">
      <c r="A22" s="32">
        <v>9</v>
      </c>
      <c r="B22" s="29" t="s">
        <v>45</v>
      </c>
      <c r="C22" s="17">
        <v>121730</v>
      </c>
      <c r="D22" s="17">
        <v>120405</v>
      </c>
      <c r="E22" s="36">
        <v>120405</v>
      </c>
      <c r="F22" s="40">
        <v>30</v>
      </c>
      <c r="G22" s="41">
        <v>120405</v>
      </c>
      <c r="H22" s="42"/>
      <c r="I22" s="43"/>
      <c r="J22" s="42"/>
      <c r="K22" s="43"/>
      <c r="L22" s="42"/>
      <c r="M22" s="43"/>
      <c r="N22" s="42"/>
      <c r="O22" s="43"/>
      <c r="P22" s="40"/>
      <c r="Q22" s="43"/>
      <c r="R22" s="43"/>
      <c r="S22" s="43"/>
      <c r="T22" s="40"/>
      <c r="U22" s="41"/>
      <c r="V22" s="42"/>
      <c r="W22" s="43"/>
      <c r="X22" s="42"/>
      <c r="Y22" s="41"/>
      <c r="Z22" s="43"/>
      <c r="AA22" s="42"/>
      <c r="AB22" s="43"/>
      <c r="AC22" s="43"/>
      <c r="AD22" s="39"/>
      <c r="AE22" s="17">
        <v>0</v>
      </c>
      <c r="AF22" s="20"/>
      <c r="AG22" s="39"/>
      <c r="AH22" s="39"/>
      <c r="AI22" s="39"/>
      <c r="AJ22" s="17">
        <v>1325</v>
      </c>
      <c r="AK22" s="39"/>
    </row>
    <row r="23" spans="1:37" x14ac:dyDescent="0.25">
      <c r="A23" s="32">
        <f>A22+1</f>
        <v>10</v>
      </c>
      <c r="B23" s="29" t="s">
        <v>48</v>
      </c>
      <c r="C23" s="17">
        <v>2083042</v>
      </c>
      <c r="D23" s="17">
        <v>1964841</v>
      </c>
      <c r="E23" s="36">
        <v>200075</v>
      </c>
      <c r="F23" s="40">
        <v>60</v>
      </c>
      <c r="G23" s="41">
        <v>200075</v>
      </c>
      <c r="H23" s="42"/>
      <c r="I23" s="43"/>
      <c r="J23" s="42"/>
      <c r="K23" s="43"/>
      <c r="L23" s="42"/>
      <c r="M23" s="43"/>
      <c r="N23" s="42"/>
      <c r="O23" s="43"/>
      <c r="P23" s="40"/>
      <c r="Q23" s="43"/>
      <c r="R23" s="43"/>
      <c r="S23" s="43"/>
      <c r="T23" s="40">
        <v>833.2</v>
      </c>
      <c r="U23" s="41">
        <v>1588933</v>
      </c>
      <c r="V23" s="42"/>
      <c r="W23" s="43"/>
      <c r="X23" s="42">
        <v>1332</v>
      </c>
      <c r="Y23" s="41">
        <v>175833</v>
      </c>
      <c r="Z23" s="43"/>
      <c r="AA23" s="42"/>
      <c r="AB23" s="43"/>
      <c r="AC23" s="43"/>
      <c r="AD23" s="39"/>
      <c r="AE23" s="17">
        <v>96587</v>
      </c>
      <c r="AF23" s="20">
        <v>96587</v>
      </c>
      <c r="AG23" s="39"/>
      <c r="AH23" s="39"/>
      <c r="AI23" s="39"/>
      <c r="AJ23" s="17">
        <v>21614</v>
      </c>
      <c r="AK23" s="39"/>
    </row>
    <row r="24" spans="1:37" x14ac:dyDescent="0.25">
      <c r="A24" s="32">
        <f>A23+1</f>
        <v>11</v>
      </c>
      <c r="B24" s="29" t="s">
        <v>49</v>
      </c>
      <c r="C24" s="17">
        <v>1458015</v>
      </c>
      <c r="D24" s="17">
        <v>1397462</v>
      </c>
      <c r="E24" s="36">
        <v>431119</v>
      </c>
      <c r="F24" s="40">
        <v>60</v>
      </c>
      <c r="G24" s="41">
        <v>431119</v>
      </c>
      <c r="H24" s="42"/>
      <c r="I24" s="43"/>
      <c r="J24" s="42"/>
      <c r="K24" s="43"/>
      <c r="L24" s="42"/>
      <c r="M24" s="43"/>
      <c r="N24" s="42"/>
      <c r="O24" s="43"/>
      <c r="P24" s="40"/>
      <c r="Q24" s="43"/>
      <c r="R24" s="43"/>
      <c r="S24" s="43"/>
      <c r="T24" s="40">
        <v>821</v>
      </c>
      <c r="U24" s="41">
        <v>966343</v>
      </c>
      <c r="V24" s="42"/>
      <c r="W24" s="43"/>
      <c r="X24" s="42"/>
      <c r="Y24" s="41"/>
      <c r="Z24" s="43"/>
      <c r="AA24" s="42"/>
      <c r="AB24" s="43"/>
      <c r="AC24" s="43"/>
      <c r="AD24" s="39"/>
      <c r="AE24" s="17">
        <v>45180</v>
      </c>
      <c r="AF24" s="20">
        <v>45180</v>
      </c>
      <c r="AG24" s="39"/>
      <c r="AH24" s="39"/>
      <c r="AI24" s="39"/>
      <c r="AJ24" s="17">
        <v>15373</v>
      </c>
      <c r="AK24" s="39"/>
    </row>
    <row r="25" spans="1:37" x14ac:dyDescent="0.25">
      <c r="A25" s="35" t="s">
        <v>40</v>
      </c>
      <c r="B25" s="35"/>
      <c r="C25" s="33">
        <f>SUM(C26:C31)</f>
        <v>9460429</v>
      </c>
      <c r="D25" s="33">
        <f>SUM(D26:D31)</f>
        <v>8955142</v>
      </c>
      <c r="E25" s="33">
        <f>SUM(E26:E31)</f>
        <v>0</v>
      </c>
      <c r="F25" s="34">
        <f>SUM(F26:F31)</f>
        <v>0</v>
      </c>
      <c r="G25" s="33">
        <f>SUM(G26:G31)</f>
        <v>0</v>
      </c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>
        <f>SUM(T26:T31)</f>
        <v>4055.8</v>
      </c>
      <c r="U25" s="33">
        <f>SUM(U26:U31)</f>
        <v>8552812</v>
      </c>
      <c r="V25" s="34"/>
      <c r="W25" s="34"/>
      <c r="X25" s="34">
        <f>SUM(X26:X31)</f>
        <v>405</v>
      </c>
      <c r="Y25" s="33">
        <f>SUM(Y26:Y31)</f>
        <v>402330</v>
      </c>
      <c r="Z25" s="34"/>
      <c r="AA25" s="34"/>
      <c r="AB25" s="34"/>
      <c r="AC25" s="34"/>
      <c r="AD25" s="34"/>
      <c r="AE25" s="33">
        <f>SUM(AE26:AE31)</f>
        <v>340454</v>
      </c>
      <c r="AF25" s="33">
        <v>340454</v>
      </c>
      <c r="AG25" s="34"/>
      <c r="AH25" s="34"/>
      <c r="AI25" s="34"/>
      <c r="AJ25" s="33">
        <f>SUM(AJ26:AJ31)</f>
        <v>164833</v>
      </c>
      <c r="AK25" s="34"/>
    </row>
    <row r="26" spans="1:37" x14ac:dyDescent="0.25">
      <c r="A26" s="32">
        <f>A24+1</f>
        <v>12</v>
      </c>
      <c r="B26" s="29" t="s">
        <v>50</v>
      </c>
      <c r="C26" s="17">
        <v>1280959</v>
      </c>
      <c r="D26" s="17">
        <v>1218502</v>
      </c>
      <c r="E26" s="36"/>
      <c r="F26" s="40"/>
      <c r="G26" s="41"/>
      <c r="H26" s="42"/>
      <c r="I26" s="43"/>
      <c r="J26" s="42"/>
      <c r="K26" s="43"/>
      <c r="L26" s="42"/>
      <c r="M26" s="43"/>
      <c r="N26" s="42"/>
      <c r="O26" s="43"/>
      <c r="P26" s="40"/>
      <c r="Q26" s="43"/>
      <c r="R26" s="43"/>
      <c r="S26" s="43"/>
      <c r="T26" s="44">
        <v>431</v>
      </c>
      <c r="U26" s="41">
        <v>1218502</v>
      </c>
      <c r="V26" s="42"/>
      <c r="W26" s="43"/>
      <c r="X26" s="42"/>
      <c r="Y26" s="41"/>
      <c r="Z26" s="43"/>
      <c r="AA26" s="42"/>
      <c r="AB26" s="43"/>
      <c r="AC26" s="43"/>
      <c r="AD26" s="39"/>
      <c r="AE26" s="17">
        <v>49053</v>
      </c>
      <c r="AF26" s="20">
        <v>49053</v>
      </c>
      <c r="AG26" s="39"/>
      <c r="AH26" s="39"/>
      <c r="AI26" s="39"/>
      <c r="AJ26" s="17">
        <v>13404</v>
      </c>
      <c r="AK26" s="39"/>
    </row>
    <row r="27" spans="1:37" x14ac:dyDescent="0.25">
      <c r="A27" s="32">
        <f>A26+1</f>
        <v>13</v>
      </c>
      <c r="B27" s="29" t="s">
        <v>51</v>
      </c>
      <c r="C27" s="17">
        <v>1002647</v>
      </c>
      <c r="D27" s="17">
        <v>968925</v>
      </c>
      <c r="E27" s="36"/>
      <c r="F27" s="40"/>
      <c r="G27" s="41"/>
      <c r="H27" s="42"/>
      <c r="I27" s="43"/>
      <c r="J27" s="42"/>
      <c r="K27" s="43"/>
      <c r="L27" s="42"/>
      <c r="M27" s="43"/>
      <c r="N27" s="42"/>
      <c r="O27" s="43"/>
      <c r="P27" s="40"/>
      <c r="Q27" s="43"/>
      <c r="R27" s="43"/>
      <c r="S27" s="43"/>
      <c r="T27" s="44">
        <v>326.10000000000002</v>
      </c>
      <c r="U27" s="41">
        <v>566595</v>
      </c>
      <c r="V27" s="42"/>
      <c r="W27" s="43"/>
      <c r="X27" s="42">
        <v>405</v>
      </c>
      <c r="Y27" s="41">
        <v>402330</v>
      </c>
      <c r="Z27" s="43"/>
      <c r="AA27" s="42"/>
      <c r="AB27" s="43"/>
      <c r="AC27" s="43"/>
      <c r="AD27" s="39"/>
      <c r="AE27" s="17">
        <v>23063</v>
      </c>
      <c r="AF27" s="20">
        <v>23063</v>
      </c>
      <c r="AG27" s="39"/>
      <c r="AH27" s="39"/>
      <c r="AI27" s="39"/>
      <c r="AJ27" s="17">
        <v>10659</v>
      </c>
      <c r="AK27" s="39"/>
    </row>
    <row r="28" spans="1:37" x14ac:dyDescent="0.25">
      <c r="A28" s="32">
        <f>A27+1</f>
        <v>14</v>
      </c>
      <c r="B28" s="29" t="s">
        <v>52</v>
      </c>
      <c r="C28" s="17">
        <v>1737018</v>
      </c>
      <c r="D28" s="17">
        <v>1637672</v>
      </c>
      <c r="E28" s="36">
        <v>0</v>
      </c>
      <c r="F28" s="40"/>
      <c r="G28" s="43"/>
      <c r="H28" s="42"/>
      <c r="I28" s="43"/>
      <c r="J28" s="42"/>
      <c r="K28" s="43"/>
      <c r="L28" s="42"/>
      <c r="M28" s="43"/>
      <c r="N28" s="42"/>
      <c r="O28" s="43"/>
      <c r="P28" s="40"/>
      <c r="Q28" s="43"/>
      <c r="R28" s="43"/>
      <c r="S28" s="43"/>
      <c r="T28" s="44">
        <v>824.4</v>
      </c>
      <c r="U28" s="45">
        <v>1637672</v>
      </c>
      <c r="V28" s="42"/>
      <c r="W28" s="43"/>
      <c r="X28" s="42"/>
      <c r="Y28" s="43"/>
      <c r="Z28" s="43"/>
      <c r="AA28" s="42"/>
      <c r="AB28" s="43"/>
      <c r="AC28" s="43"/>
      <c r="AD28" s="39"/>
      <c r="AE28" s="17">
        <v>65282</v>
      </c>
      <c r="AF28" s="20">
        <v>65282</v>
      </c>
      <c r="AG28" s="39"/>
      <c r="AH28" s="39"/>
      <c r="AI28" s="39"/>
      <c r="AJ28" s="17">
        <v>34064</v>
      </c>
      <c r="AK28" s="39"/>
    </row>
    <row r="29" spans="1:37" x14ac:dyDescent="0.25">
      <c r="A29" s="32">
        <f>A28+1</f>
        <v>15</v>
      </c>
      <c r="B29" s="29" t="s">
        <v>53</v>
      </c>
      <c r="C29" s="17">
        <v>1579131</v>
      </c>
      <c r="D29" s="17">
        <v>1482576</v>
      </c>
      <c r="E29" s="36">
        <v>0</v>
      </c>
      <c r="F29" s="40"/>
      <c r="G29" s="43"/>
      <c r="H29" s="42"/>
      <c r="I29" s="43"/>
      <c r="J29" s="42"/>
      <c r="K29" s="43"/>
      <c r="L29" s="42"/>
      <c r="M29" s="43"/>
      <c r="N29" s="42"/>
      <c r="O29" s="43"/>
      <c r="P29" s="40"/>
      <c r="Q29" s="43"/>
      <c r="R29" s="43"/>
      <c r="S29" s="43"/>
      <c r="T29" s="44">
        <v>806</v>
      </c>
      <c r="U29" s="45">
        <v>1482576</v>
      </c>
      <c r="V29" s="42"/>
      <c r="W29" s="43"/>
      <c r="X29" s="42"/>
      <c r="Y29" s="43"/>
      <c r="Z29" s="43"/>
      <c r="AA29" s="42"/>
      <c r="AB29" s="43"/>
      <c r="AC29" s="43"/>
      <c r="AD29" s="39"/>
      <c r="AE29" s="17">
        <v>65717</v>
      </c>
      <c r="AF29" s="20">
        <v>65717</v>
      </c>
      <c r="AG29" s="39"/>
      <c r="AH29" s="39"/>
      <c r="AI29" s="39"/>
      <c r="AJ29" s="17">
        <v>30838</v>
      </c>
      <c r="AK29" s="39"/>
    </row>
    <row r="30" spans="1:37" x14ac:dyDescent="0.25">
      <c r="A30" s="32">
        <f>A29+1</f>
        <v>16</v>
      </c>
      <c r="B30" s="29" t="s">
        <v>54</v>
      </c>
      <c r="C30" s="17">
        <v>1677403</v>
      </c>
      <c r="D30" s="17">
        <v>1578784</v>
      </c>
      <c r="E30" s="36">
        <v>0</v>
      </c>
      <c r="F30" s="40"/>
      <c r="G30" s="43"/>
      <c r="H30" s="42"/>
      <c r="I30" s="43"/>
      <c r="J30" s="42"/>
      <c r="K30" s="43"/>
      <c r="L30" s="42"/>
      <c r="M30" s="43"/>
      <c r="N30" s="42"/>
      <c r="O30" s="43"/>
      <c r="P30" s="40"/>
      <c r="Q30" s="43"/>
      <c r="R30" s="43"/>
      <c r="S30" s="43"/>
      <c r="T30" s="44">
        <v>866.6</v>
      </c>
      <c r="U30" s="45">
        <v>1578784</v>
      </c>
      <c r="V30" s="42"/>
      <c r="W30" s="43"/>
      <c r="X30" s="42"/>
      <c r="Y30" s="43"/>
      <c r="Z30" s="43"/>
      <c r="AA30" s="42"/>
      <c r="AB30" s="43"/>
      <c r="AC30" s="43"/>
      <c r="AD30" s="39"/>
      <c r="AE30" s="17">
        <v>65780</v>
      </c>
      <c r="AF30" s="20">
        <v>65780</v>
      </c>
      <c r="AG30" s="39"/>
      <c r="AH30" s="39"/>
      <c r="AI30" s="39"/>
      <c r="AJ30" s="17">
        <v>32839</v>
      </c>
      <c r="AK30" s="39"/>
    </row>
    <row r="31" spans="1:37" x14ac:dyDescent="0.25">
      <c r="A31" s="32">
        <f>A30+1</f>
        <v>17</v>
      </c>
      <c r="B31" s="29" t="s">
        <v>55</v>
      </c>
      <c r="C31" s="17">
        <v>2183271</v>
      </c>
      <c r="D31" s="17">
        <v>2068683</v>
      </c>
      <c r="E31" s="36">
        <v>0</v>
      </c>
      <c r="F31" s="40"/>
      <c r="G31" s="43"/>
      <c r="H31" s="42"/>
      <c r="I31" s="43"/>
      <c r="J31" s="42"/>
      <c r="K31" s="43"/>
      <c r="L31" s="42"/>
      <c r="M31" s="43"/>
      <c r="N31" s="42"/>
      <c r="O31" s="43"/>
      <c r="P31" s="40"/>
      <c r="Q31" s="43"/>
      <c r="R31" s="43"/>
      <c r="S31" s="43"/>
      <c r="T31" s="44">
        <v>801.7</v>
      </c>
      <c r="U31" s="44">
        <v>2068683</v>
      </c>
      <c r="V31" s="42"/>
      <c r="W31" s="43"/>
      <c r="X31" s="42"/>
      <c r="Y31" s="43"/>
      <c r="Z31" s="43"/>
      <c r="AA31" s="42"/>
      <c r="AB31" s="43"/>
      <c r="AC31" s="43"/>
      <c r="AD31" s="39"/>
      <c r="AE31" s="17">
        <v>71559</v>
      </c>
      <c r="AF31" s="20">
        <v>71559</v>
      </c>
      <c r="AG31" s="39"/>
      <c r="AH31" s="39"/>
      <c r="AI31" s="39"/>
      <c r="AJ31" s="17">
        <v>43029</v>
      </c>
      <c r="AK31" s="39"/>
    </row>
  </sheetData>
  <mergeCells count="36">
    <mergeCell ref="A11:B11"/>
    <mergeCell ref="E7:E8"/>
    <mergeCell ref="T7:U8"/>
    <mergeCell ref="V7:W8"/>
    <mergeCell ref="AG7:AG8"/>
    <mergeCell ref="H8:I8"/>
    <mergeCell ref="J8:K8"/>
    <mergeCell ref="L8:M8"/>
    <mergeCell ref="N8:O8"/>
    <mergeCell ref="P8:Q8"/>
    <mergeCell ref="X7:Y8"/>
    <mergeCell ref="Z7:Z8"/>
    <mergeCell ref="AG1:AK1"/>
    <mergeCell ref="AA2:AK2"/>
    <mergeCell ref="A3:AK3"/>
    <mergeCell ref="A4:A9"/>
    <mergeCell ref="B4:B9"/>
    <mergeCell ref="C4:AK4"/>
    <mergeCell ref="C5:C8"/>
    <mergeCell ref="D5:AD5"/>
    <mergeCell ref="AE5:AI5"/>
    <mergeCell ref="AJ5:AJ8"/>
    <mergeCell ref="AK5:AK8"/>
    <mergeCell ref="D6:D8"/>
    <mergeCell ref="AH7:AH8"/>
    <mergeCell ref="AF6:AI6"/>
    <mergeCell ref="F7:Q7"/>
    <mergeCell ref="R7:S8"/>
    <mergeCell ref="AI7:AI8"/>
    <mergeCell ref="F8:G8"/>
    <mergeCell ref="AE6:AE8"/>
    <mergeCell ref="E6:AD6"/>
    <mergeCell ref="AA7:AB8"/>
    <mergeCell ref="AF7:AF8"/>
    <mergeCell ref="AC7:AC8"/>
    <mergeCell ref="AD7:AD8"/>
  </mergeCells>
  <pageMargins left="0.31496062992125984" right="0.31496062992125984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 Перечень техно-эконом показат</vt:lpstr>
      <vt:lpstr>3 Реестр  видав работ и услуг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Мартиросян Геворг</dc:creator>
  <cp:lastModifiedBy>user</cp:lastModifiedBy>
  <cp:lastPrinted>2018-06-04T12:55:30Z</cp:lastPrinted>
  <dcterms:created xsi:type="dcterms:W3CDTF">2017-03-10T13:47:27Z</dcterms:created>
  <dcterms:modified xsi:type="dcterms:W3CDTF">2018-06-04T12:57:08Z</dcterms:modified>
</cp:coreProperties>
</file>